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ebgs-my.sharepoint.com/personal/nvivallo_isubercaseaux_cl/Documents/IGS/Presentaciones/Coordinaciones/"/>
    </mc:Choice>
  </mc:AlternateContent>
  <xr:revisionPtr revIDLastSave="25" documentId="8_{82C2DBDB-2058-4D48-A12B-E30754294CE4}" xr6:coauthVersionLast="47" xr6:coauthVersionMax="47" xr10:uidLastSave="{E21AB82A-3E47-4F9C-8C4B-4301B318BC6C}"/>
  <bookViews>
    <workbookView xWindow="-28920" yWindow="-120" windowWidth="29040" windowHeight="15840" activeTab="5" xr2:uid="{00000000-000D-0000-FFFF-FFFF00000000}"/>
  </bookViews>
  <sheets>
    <sheet name="Gantt resumen" sheetId="10" r:id="rId1"/>
    <sheet name="Fechas especiales" sheetId="11" state="hidden" r:id="rId2"/>
    <sheet name="Feriados Ley" sheetId="15" state="hidden" r:id="rId3"/>
    <sheet name="Hoja2" sheetId="9" state="hidden" r:id="rId4"/>
    <sheet name="Calendario 2025" sheetId="12" state="hidden" r:id="rId5"/>
    <sheet name="Estuds.Presencial 2025" sheetId="13" r:id="rId6"/>
    <sheet name="Estuds.SemiPresencial 2025" sheetId="14" r:id="rId7"/>
    <sheet name="Feriados" sheetId="16" r:id="rId8"/>
  </sheets>
  <definedNames>
    <definedName name="_xlnm._FilterDatabase" localSheetId="4" hidden="1">'Calendario 2025'!$A$1:$Q$434</definedName>
    <definedName name="_xlnm._FilterDatabase" localSheetId="5" hidden="1">'Estuds.Presencial 2025'!$A$2:$G$91</definedName>
    <definedName name="_xlnm._FilterDatabase" localSheetId="6" hidden="1">'Estuds.SemiPresencial 2025'!$A$2:$G$91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4" l="1"/>
  <c r="F59" i="13"/>
  <c r="E88" i="14"/>
  <c r="E86" i="14"/>
  <c r="E84" i="14"/>
  <c r="E82" i="14"/>
  <c r="E54" i="14"/>
  <c r="E50" i="14"/>
  <c r="E43" i="14"/>
  <c r="E42" i="14"/>
  <c r="E39" i="14"/>
  <c r="E31" i="14"/>
  <c r="E26" i="14"/>
  <c r="E88" i="13"/>
  <c r="E84" i="13"/>
  <c r="E85" i="13"/>
  <c r="E86" i="13"/>
  <c r="E57" i="13"/>
  <c r="E51" i="13"/>
  <c r="E52" i="13"/>
  <c r="E53" i="13"/>
  <c r="E45" i="13"/>
  <c r="E31" i="13"/>
  <c r="E26" i="13"/>
  <c r="E91" i="14"/>
  <c r="E90" i="14"/>
  <c r="E89" i="14"/>
  <c r="E87" i="14"/>
  <c r="E85" i="14"/>
  <c r="E83" i="14"/>
  <c r="E81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6" i="14"/>
  <c r="E65" i="14"/>
  <c r="E64" i="14"/>
  <c r="E62" i="14"/>
  <c r="E61" i="14"/>
  <c r="E60" i="14"/>
  <c r="E58" i="14"/>
  <c r="E57" i="14"/>
  <c r="E56" i="14"/>
  <c r="E55" i="14"/>
  <c r="E53" i="14"/>
  <c r="E52" i="14"/>
  <c r="E51" i="14"/>
  <c r="E49" i="14"/>
  <c r="E48" i="14"/>
  <c r="E47" i="14"/>
  <c r="E46" i="14"/>
  <c r="E45" i="14"/>
  <c r="E44" i="14"/>
  <c r="E41" i="14"/>
  <c r="E40" i="14"/>
  <c r="E38" i="14"/>
  <c r="E37" i="14"/>
  <c r="E36" i="14"/>
  <c r="E35" i="14"/>
  <c r="E34" i="14"/>
  <c r="E33" i="14"/>
  <c r="E32" i="14"/>
  <c r="E30" i="14"/>
  <c r="E29" i="14"/>
  <c r="E28" i="14"/>
  <c r="E27" i="14"/>
  <c r="E25" i="14"/>
  <c r="E24" i="14"/>
  <c r="E23" i="14"/>
  <c r="E22" i="14"/>
  <c r="E20" i="14"/>
  <c r="E19" i="14"/>
  <c r="E18" i="14"/>
  <c r="E17" i="14"/>
  <c r="E16" i="14"/>
  <c r="E15" i="14"/>
  <c r="E14" i="14"/>
  <c r="E13" i="14"/>
  <c r="E10" i="14"/>
  <c r="E9" i="14"/>
  <c r="E8" i="14"/>
  <c r="E7" i="14"/>
  <c r="E4" i="14"/>
  <c r="F3" i="14"/>
  <c r="G3" i="14" s="1"/>
  <c r="E3" i="14"/>
  <c r="E91" i="13"/>
  <c r="E90" i="13"/>
  <c r="E89" i="13"/>
  <c r="E87" i="13"/>
  <c r="E83" i="13"/>
  <c r="E82" i="13"/>
  <c r="E81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6" i="13"/>
  <c r="E65" i="13"/>
  <c r="E64" i="13"/>
  <c r="E62" i="13"/>
  <c r="E61" i="13"/>
  <c r="E60" i="13"/>
  <c r="E58" i="13"/>
  <c r="E56" i="13"/>
  <c r="E55" i="13"/>
  <c r="E54" i="13"/>
  <c r="E50" i="13"/>
  <c r="E49" i="13"/>
  <c r="E48" i="13"/>
  <c r="E47" i="13"/>
  <c r="E46" i="13"/>
  <c r="E42" i="13"/>
  <c r="E44" i="13"/>
  <c r="E43" i="13"/>
  <c r="E41" i="13"/>
  <c r="E40" i="13"/>
  <c r="E39" i="13"/>
  <c r="E38" i="13"/>
  <c r="E37" i="13"/>
  <c r="E36" i="13"/>
  <c r="E35" i="13"/>
  <c r="E34" i="13"/>
  <c r="E30" i="13"/>
  <c r="E29" i="13"/>
  <c r="E28" i="13"/>
  <c r="E23" i="13"/>
  <c r="E15" i="13"/>
  <c r="E14" i="13"/>
  <c r="E10" i="13"/>
  <c r="E7" i="13"/>
  <c r="F3" i="13"/>
  <c r="G3" i="13" s="1"/>
  <c r="E3" i="13"/>
  <c r="E33" i="13"/>
  <c r="E32" i="13"/>
  <c r="E27" i="13"/>
  <c r="E25" i="13"/>
  <c r="E24" i="13"/>
  <c r="E22" i="13"/>
  <c r="E20" i="13"/>
  <c r="E19" i="13"/>
  <c r="E18" i="13"/>
  <c r="E17" i="13"/>
  <c r="E16" i="13"/>
  <c r="E13" i="13"/>
  <c r="E9" i="13" l="1"/>
  <c r="E8" i="13" l="1"/>
  <c r="E4" i="13" l="1"/>
  <c r="C20" i="10" l="1"/>
  <c r="D20" i="10" s="1"/>
  <c r="E20" i="10" s="1"/>
  <c r="F20" i="10" s="1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X20" i="10" s="1"/>
  <c r="Y20" i="10" s="1"/>
  <c r="Z20" i="10" s="1"/>
  <c r="AA20" i="10" s="1"/>
  <c r="AB20" i="10" s="1"/>
  <c r="AC20" i="10" s="1"/>
  <c r="AD20" i="10" s="1"/>
  <c r="AE20" i="10" s="1"/>
  <c r="AF20" i="10" s="1"/>
  <c r="AG20" i="10" s="1"/>
  <c r="AH20" i="10" s="1"/>
  <c r="AI20" i="10" s="1"/>
  <c r="AJ20" i="10" s="1"/>
  <c r="AK20" i="10" s="1"/>
  <c r="AL20" i="10" s="1"/>
  <c r="AM20" i="10" s="1"/>
  <c r="AN20" i="10" s="1"/>
  <c r="AO20" i="10" s="1"/>
  <c r="AP20" i="10" s="1"/>
  <c r="AQ20" i="10" s="1"/>
  <c r="AR20" i="10" s="1"/>
  <c r="AS20" i="10" s="1"/>
  <c r="AT20" i="10" s="1"/>
  <c r="AU20" i="10" s="1"/>
  <c r="AV20" i="10" s="1"/>
  <c r="AW20" i="10" s="1"/>
  <c r="AX20" i="10" s="1"/>
  <c r="AY20" i="10" s="1"/>
  <c r="AZ20" i="10" s="1"/>
  <c r="BA20" i="10" s="1"/>
  <c r="BB20" i="10" s="1"/>
  <c r="BC20" i="10" s="1"/>
  <c r="AI19" i="10"/>
  <c r="AJ19" i="10" s="1"/>
  <c r="AK19" i="10" s="1"/>
  <c r="AL19" i="10" s="1"/>
  <c r="AM19" i="10" s="1"/>
  <c r="AN19" i="10" s="1"/>
  <c r="AO19" i="10" s="1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O19" i="10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B2" i="12" l="1"/>
  <c r="AK2" i="10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O2" i="10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D2" i="12" l="1"/>
  <c r="A3" i="12"/>
  <c r="B3" i="12" s="1"/>
  <c r="E2" i="12"/>
  <c r="C2" i="12"/>
  <c r="E3" i="12" l="1"/>
  <c r="D3" i="12"/>
  <c r="A4" i="12"/>
  <c r="B4" i="12" s="1"/>
  <c r="C3" i="12"/>
  <c r="D4" i="12" l="1"/>
  <c r="A5" i="12"/>
  <c r="C4" i="12"/>
  <c r="E4" i="12"/>
  <c r="A6" i="12" l="1"/>
  <c r="B6" i="12" s="1"/>
  <c r="B5" i="12"/>
  <c r="C5" i="12"/>
  <c r="D5" i="12"/>
  <c r="E5" i="12"/>
  <c r="E6" i="12" l="1"/>
  <c r="C6" i="12"/>
  <c r="A7" i="12"/>
  <c r="D6" i="12"/>
  <c r="F6" i="13" l="1"/>
  <c r="G6" i="13" s="1"/>
  <c r="F4" i="14"/>
  <c r="G4" i="14" s="1"/>
  <c r="F6" i="14"/>
  <c r="G6" i="14" s="1"/>
  <c r="F5" i="14"/>
  <c r="G5" i="14" s="1"/>
  <c r="F5" i="13"/>
  <c r="G5" i="13" s="1"/>
  <c r="F4" i="13"/>
  <c r="G4" i="13" s="1"/>
  <c r="C7" i="12"/>
  <c r="B7" i="12"/>
  <c r="E7" i="12"/>
  <c r="A8" i="12"/>
  <c r="D7" i="12"/>
  <c r="E8" i="12" l="1"/>
  <c r="B8" i="12"/>
  <c r="C8" i="12"/>
  <c r="A9" i="12"/>
  <c r="D8" i="12"/>
  <c r="E9" i="12" l="1"/>
  <c r="B9" i="12"/>
  <c r="C9" i="12"/>
  <c r="A10" i="12"/>
  <c r="D9" i="12"/>
  <c r="E10" i="12" l="1"/>
  <c r="B10" i="12"/>
  <c r="C10" i="12"/>
  <c r="A11" i="12"/>
  <c r="D10" i="12"/>
  <c r="C11" i="12" l="1"/>
  <c r="B11" i="12"/>
  <c r="E11" i="12"/>
  <c r="A12" i="12"/>
  <c r="D11" i="12"/>
  <c r="C12" i="12" l="1"/>
  <c r="B12" i="12"/>
  <c r="E12" i="12"/>
  <c r="A13" i="12"/>
  <c r="D12" i="12"/>
  <c r="E13" i="12" l="1"/>
  <c r="B13" i="12"/>
  <c r="A14" i="12"/>
  <c r="B14" i="12" s="1"/>
  <c r="D13" i="12"/>
  <c r="C13" i="12"/>
  <c r="A15" i="12" l="1"/>
  <c r="B15" i="12" s="1"/>
  <c r="D14" i="12"/>
  <c r="E14" i="12"/>
  <c r="C14" i="12"/>
  <c r="A16" i="12" l="1"/>
  <c r="B16" i="12" s="1"/>
  <c r="D15" i="12"/>
  <c r="E15" i="12"/>
  <c r="C15" i="12"/>
  <c r="E16" i="12" l="1"/>
  <c r="C16" i="12"/>
  <c r="A17" i="12"/>
  <c r="D16" i="12"/>
  <c r="E17" i="12" l="1"/>
  <c r="B17" i="12"/>
  <c r="C17" i="12"/>
  <c r="A18" i="12"/>
  <c r="B18" i="12" s="1"/>
  <c r="D17" i="12"/>
  <c r="A19" i="12" l="1"/>
  <c r="D18" i="12"/>
  <c r="C18" i="12"/>
  <c r="E18" i="12"/>
  <c r="E19" i="12" l="1"/>
  <c r="B19" i="12"/>
  <c r="A20" i="12"/>
  <c r="D19" i="12"/>
  <c r="C19" i="12"/>
  <c r="E20" i="12" l="1"/>
  <c r="B20" i="12"/>
  <c r="A21" i="12"/>
  <c r="D20" i="12"/>
  <c r="C20" i="12"/>
  <c r="C21" i="12" l="1"/>
  <c r="B21" i="12"/>
  <c r="E21" i="12"/>
  <c r="A22" i="12"/>
  <c r="D21" i="12"/>
  <c r="C22" i="12" l="1"/>
  <c r="B22" i="12"/>
  <c r="E22" i="12"/>
  <c r="A23" i="12"/>
  <c r="B23" i="12" s="1"/>
  <c r="D22" i="12"/>
  <c r="E23" i="12" l="1"/>
  <c r="C23" i="12"/>
  <c r="A24" i="12"/>
  <c r="B24" i="12" s="1"/>
  <c r="D23" i="12"/>
  <c r="C24" i="12" l="1"/>
  <c r="E24" i="12"/>
  <c r="A25" i="12"/>
  <c r="B25" i="12" s="1"/>
  <c r="D24" i="12"/>
  <c r="E25" i="12" l="1"/>
  <c r="C25" i="12"/>
  <c r="A26" i="12"/>
  <c r="D25" i="12"/>
  <c r="C26" i="12" l="1"/>
  <c r="B26" i="12"/>
  <c r="E26" i="12"/>
  <c r="A27" i="12"/>
  <c r="B27" i="12" s="1"/>
  <c r="D26" i="12"/>
  <c r="E27" i="12" l="1"/>
  <c r="C27" i="12"/>
  <c r="A28" i="12"/>
  <c r="D27" i="12"/>
  <c r="F7" i="13" l="1"/>
  <c r="G7" i="13" s="1"/>
  <c r="F7" i="14"/>
  <c r="G7" i="14" s="1"/>
  <c r="C28" i="12"/>
  <c r="B28" i="12"/>
  <c r="E28" i="12"/>
  <c r="A29" i="12"/>
  <c r="D28" i="12"/>
  <c r="C29" i="12" l="1"/>
  <c r="B29" i="12"/>
  <c r="E29" i="12"/>
  <c r="A30" i="12"/>
  <c r="D29" i="12"/>
  <c r="C30" i="12" l="1"/>
  <c r="B30" i="12"/>
  <c r="E30" i="12"/>
  <c r="A31" i="12"/>
  <c r="D30" i="12"/>
  <c r="D31" i="12" l="1"/>
  <c r="B31" i="12"/>
  <c r="C31" i="12"/>
  <c r="E31" i="12"/>
  <c r="A32" i="12"/>
  <c r="F8" i="14" s="1"/>
  <c r="G8" i="14" s="1"/>
  <c r="B32" i="12" l="1"/>
  <c r="F8" i="13"/>
  <c r="G8" i="13" s="1"/>
  <c r="C32" i="12"/>
  <c r="E32" i="12"/>
  <c r="A33" i="12"/>
  <c r="D32" i="12"/>
  <c r="C33" i="12" l="1"/>
  <c r="B33" i="12"/>
  <c r="E33" i="12"/>
  <c r="A34" i="12"/>
  <c r="D33" i="12"/>
  <c r="E34" i="12" l="1"/>
  <c r="B34" i="12"/>
  <c r="C34" i="12"/>
  <c r="A35" i="12"/>
  <c r="D34" i="12"/>
  <c r="F9" i="13" l="1"/>
  <c r="G9" i="13" s="1"/>
  <c r="F9" i="14"/>
  <c r="G9" i="14" s="1"/>
  <c r="E35" i="12"/>
  <c r="B35" i="12"/>
  <c r="C35" i="12"/>
  <c r="A36" i="12"/>
  <c r="B36" i="12" s="1"/>
  <c r="D35" i="12"/>
  <c r="E36" i="12" l="1"/>
  <c r="C36" i="12"/>
  <c r="A37" i="12"/>
  <c r="D36" i="12"/>
  <c r="C37" i="12" l="1"/>
  <c r="B37" i="12"/>
  <c r="E37" i="12"/>
  <c r="A38" i="12"/>
  <c r="D37" i="12"/>
  <c r="C38" i="12" l="1"/>
  <c r="B38" i="12"/>
  <c r="E38" i="12"/>
  <c r="A39" i="12"/>
  <c r="D38" i="12"/>
  <c r="E39" i="12" l="1"/>
  <c r="B39" i="12"/>
  <c r="C39" i="12"/>
  <c r="A40" i="12"/>
  <c r="E40" i="12" s="1"/>
  <c r="D39" i="12"/>
  <c r="C40" i="12" l="1"/>
  <c r="B40" i="12"/>
  <c r="A41" i="12"/>
  <c r="B41" i="12" s="1"/>
  <c r="D40" i="12"/>
  <c r="E41" i="12" l="1"/>
  <c r="C41" i="12"/>
  <c r="A42" i="12"/>
  <c r="D41" i="12"/>
  <c r="C42" i="12" l="1"/>
  <c r="B42" i="12"/>
  <c r="E42" i="12"/>
  <c r="A43" i="12"/>
  <c r="B43" i="12" s="1"/>
  <c r="D42" i="12"/>
  <c r="E43" i="12" l="1"/>
  <c r="C43" i="12"/>
  <c r="A44" i="12"/>
  <c r="B44" i="12" s="1"/>
  <c r="D43" i="12"/>
  <c r="C44" i="12" l="1"/>
  <c r="E44" i="12"/>
  <c r="A45" i="12"/>
  <c r="B45" i="12" s="1"/>
  <c r="D44" i="12"/>
  <c r="C45" i="12"/>
  <c r="E45" i="12"/>
  <c r="A46" i="12" l="1"/>
  <c r="B46" i="12" s="1"/>
  <c r="D45" i="12"/>
  <c r="E46" i="12" l="1"/>
  <c r="C46" i="12"/>
  <c r="A47" i="12"/>
  <c r="B47" i="12" s="1"/>
  <c r="D46" i="12"/>
  <c r="E47" i="12" l="1"/>
  <c r="C47" i="12"/>
  <c r="A48" i="12"/>
  <c r="B48" i="12" s="1"/>
  <c r="D47" i="12"/>
  <c r="E48" i="12" l="1"/>
  <c r="C48" i="12"/>
  <c r="A49" i="12"/>
  <c r="D48" i="12"/>
  <c r="C49" i="12" l="1"/>
  <c r="B49" i="12"/>
  <c r="E49" i="12"/>
  <c r="A50" i="12"/>
  <c r="B50" i="12" s="1"/>
  <c r="D49" i="12"/>
  <c r="C50" i="12" l="1"/>
  <c r="E50" i="12"/>
  <c r="A51" i="12"/>
  <c r="B51" i="12" s="1"/>
  <c r="D50" i="12"/>
  <c r="E51" i="12" l="1"/>
  <c r="C51" i="12"/>
  <c r="A52" i="12"/>
  <c r="B52" i="12" s="1"/>
  <c r="D51" i="12"/>
  <c r="C52" i="12" l="1"/>
  <c r="E52" i="12"/>
  <c r="A53" i="12"/>
  <c r="D52" i="12"/>
  <c r="A54" i="12" l="1"/>
  <c r="E54" i="12" s="1"/>
  <c r="B53" i="12"/>
  <c r="E53" i="12"/>
  <c r="C53" i="12"/>
  <c r="D53" i="12"/>
  <c r="C54" i="12" l="1"/>
  <c r="D54" i="12"/>
  <c r="A55" i="12"/>
  <c r="E55" i="12" s="1"/>
  <c r="B54" i="12"/>
  <c r="C55" i="12" l="1"/>
  <c r="A56" i="12"/>
  <c r="D56" i="12" s="1"/>
  <c r="B55" i="12"/>
  <c r="D55" i="12"/>
  <c r="C56" i="12" l="1"/>
  <c r="E56" i="12"/>
  <c r="A57" i="12"/>
  <c r="E57" i="12" s="1"/>
  <c r="B56" i="12"/>
  <c r="C57" i="12" l="1"/>
  <c r="A58" i="12"/>
  <c r="B57" i="12"/>
  <c r="D57" i="12"/>
  <c r="A59" i="12" l="1"/>
  <c r="B58" i="12"/>
  <c r="D58" i="12"/>
  <c r="C58" i="12"/>
  <c r="E58" i="12"/>
  <c r="E59" i="12" l="1"/>
  <c r="C59" i="12"/>
  <c r="A60" i="12"/>
  <c r="D60" i="12" s="1"/>
  <c r="B59" i="12"/>
  <c r="D59" i="12"/>
  <c r="E60" i="12" l="1"/>
  <c r="C60" i="12"/>
  <c r="A61" i="12"/>
  <c r="B60" i="12"/>
  <c r="E61" i="12"/>
  <c r="C61" i="12"/>
  <c r="A62" i="12" l="1"/>
  <c r="C62" i="12" s="1"/>
  <c r="B61" i="12"/>
  <c r="D61" i="12"/>
  <c r="E62" i="12" l="1"/>
  <c r="A63" i="12"/>
  <c r="D63" i="12" s="1"/>
  <c r="B62" i="12"/>
  <c r="D62" i="12"/>
  <c r="E63" i="12" l="1"/>
  <c r="C63" i="12"/>
  <c r="A64" i="12"/>
  <c r="E64" i="12" s="1"/>
  <c r="B63" i="12"/>
  <c r="A65" i="12" l="1"/>
  <c r="B64" i="12"/>
  <c r="D64" i="12"/>
  <c r="C64" i="12"/>
  <c r="E65" i="12" l="1"/>
  <c r="A66" i="12"/>
  <c r="B65" i="12"/>
  <c r="D65" i="12"/>
  <c r="C65" i="12"/>
  <c r="D66" i="12"/>
  <c r="C66" i="12" l="1"/>
  <c r="E66" i="12"/>
  <c r="A67" i="12"/>
  <c r="C67" i="12" s="1"/>
  <c r="B66" i="12"/>
  <c r="E67" i="12" l="1"/>
  <c r="A68" i="12"/>
  <c r="E68" i="12" s="1"/>
  <c r="B67" i="12"/>
  <c r="D67" i="12"/>
  <c r="C68" i="12" l="1"/>
  <c r="A69" i="12"/>
  <c r="C69" i="12" s="1"/>
  <c r="B68" i="12"/>
  <c r="D68" i="12"/>
  <c r="E69" i="12" l="1"/>
  <c r="A70" i="12"/>
  <c r="B69" i="12"/>
  <c r="D69" i="12"/>
  <c r="F10" i="13" l="1"/>
  <c r="F10" i="14"/>
  <c r="G10" i="14" s="1"/>
  <c r="E70" i="12"/>
  <c r="C70" i="12"/>
  <c r="D70" i="12"/>
  <c r="A71" i="12"/>
  <c r="B70" i="12"/>
  <c r="A72" i="12" l="1"/>
  <c r="E72" i="12" s="1"/>
  <c r="B71" i="12"/>
  <c r="C71" i="12"/>
  <c r="D71" i="12"/>
  <c r="E71" i="12"/>
  <c r="A73" i="12" l="1"/>
  <c r="D73" i="12" s="1"/>
  <c r="B72" i="12"/>
  <c r="D72" i="12"/>
  <c r="C72" i="12"/>
  <c r="C73" i="12" l="1"/>
  <c r="E73" i="12"/>
  <c r="A74" i="12"/>
  <c r="B73" i="12"/>
  <c r="F14" i="13" l="1"/>
  <c r="G14" i="13" s="1"/>
  <c r="F12" i="14"/>
  <c r="G12" i="14" s="1"/>
  <c r="F11" i="14"/>
  <c r="G11" i="14" s="1"/>
  <c r="F14" i="14"/>
  <c r="G14" i="14" s="1"/>
  <c r="F13" i="14"/>
  <c r="G13" i="14" s="1"/>
  <c r="G10" i="13"/>
  <c r="F12" i="13"/>
  <c r="G12" i="13" s="1"/>
  <c r="F13" i="13"/>
  <c r="G13" i="13" s="1"/>
  <c r="F11" i="13"/>
  <c r="G11" i="13" s="1"/>
  <c r="E74" i="12"/>
  <c r="D74" i="12"/>
  <c r="C74" i="12"/>
  <c r="A75" i="12"/>
  <c r="E75" i="12" s="1"/>
  <c r="B74" i="12"/>
  <c r="D75" i="12" l="1"/>
  <c r="C75" i="12"/>
  <c r="A76" i="12"/>
  <c r="D76" i="12" s="1"/>
  <c r="B75" i="12"/>
  <c r="C76" i="12" l="1"/>
  <c r="E76" i="12"/>
  <c r="A77" i="12"/>
  <c r="B76" i="12"/>
  <c r="C77" i="12"/>
  <c r="F15" i="13" l="1"/>
  <c r="G15" i="13" s="1"/>
  <c r="F16" i="14"/>
  <c r="G16" i="14" s="1"/>
  <c r="F15" i="14"/>
  <c r="G15" i="14" s="1"/>
  <c r="E77" i="12"/>
  <c r="F16" i="13"/>
  <c r="G16" i="13" s="1"/>
  <c r="D77" i="12"/>
  <c r="B77" i="12"/>
  <c r="A78" i="12"/>
  <c r="F77" i="12"/>
  <c r="D78" i="12"/>
  <c r="B78" i="12" l="1"/>
  <c r="A79" i="12"/>
  <c r="E79" i="12" s="1"/>
  <c r="F78" i="12"/>
  <c r="E78" i="12"/>
  <c r="C78" i="12"/>
  <c r="C79" i="12" l="1"/>
  <c r="D79" i="12"/>
  <c r="B79" i="12"/>
  <c r="F79" i="12"/>
  <c r="A80" i="12"/>
  <c r="C80" i="12" s="1"/>
  <c r="D80" i="12" l="1"/>
  <c r="B80" i="12"/>
  <c r="F80" i="12"/>
  <c r="A81" i="12"/>
  <c r="E81" i="12" s="1"/>
  <c r="E80" i="12"/>
  <c r="C81" i="12" l="1"/>
  <c r="B81" i="12"/>
  <c r="A82" i="12"/>
  <c r="C82" i="12" s="1"/>
  <c r="F81" i="12"/>
  <c r="D81" i="12"/>
  <c r="D82" i="12"/>
  <c r="B82" i="12" l="1"/>
  <c r="A83" i="12"/>
  <c r="D83" i="12" s="1"/>
  <c r="F82" i="12"/>
  <c r="E82" i="12"/>
  <c r="E83" i="12" l="1"/>
  <c r="B83" i="12"/>
  <c r="F83" i="12"/>
  <c r="A84" i="12"/>
  <c r="C83" i="12"/>
  <c r="F18" i="14" l="1"/>
  <c r="G18" i="14" s="1"/>
  <c r="F17" i="14"/>
  <c r="G17" i="14" s="1"/>
  <c r="D84" i="12"/>
  <c r="F17" i="13"/>
  <c r="G17" i="13" s="1"/>
  <c r="F18" i="13"/>
  <c r="G18" i="13" s="1"/>
  <c r="F84" i="12"/>
  <c r="B84" i="12"/>
  <c r="A85" i="12"/>
  <c r="C84" i="12"/>
  <c r="E84" i="12"/>
  <c r="F85" i="12" l="1"/>
  <c r="B85" i="12"/>
  <c r="A86" i="12"/>
  <c r="C85" i="12"/>
  <c r="E85" i="12"/>
  <c r="D85" i="12"/>
  <c r="C86" i="12"/>
  <c r="F19" i="14" l="1"/>
  <c r="G19" i="14" s="1"/>
  <c r="F20" i="14"/>
  <c r="G20" i="14" s="1"/>
  <c r="F20" i="13"/>
  <c r="G20" i="13" s="1"/>
  <c r="F19" i="13"/>
  <c r="G19" i="13" s="1"/>
  <c r="F86" i="12"/>
  <c r="B86" i="12"/>
  <c r="A87" i="12"/>
  <c r="C87" i="12" s="1"/>
  <c r="E86" i="12"/>
  <c r="D86" i="12"/>
  <c r="D87" i="12" l="1"/>
  <c r="E87" i="12"/>
  <c r="F87" i="12"/>
  <c r="B87" i="12"/>
  <c r="A88" i="12"/>
  <c r="E88" i="12" l="1"/>
  <c r="D88" i="12"/>
  <c r="B88" i="12"/>
  <c r="F88" i="12"/>
  <c r="A89" i="12"/>
  <c r="C88" i="12"/>
  <c r="E89" i="12" l="1"/>
  <c r="B89" i="12"/>
  <c r="A90" i="12"/>
  <c r="C90" i="12" s="1"/>
  <c r="C89" i="12"/>
  <c r="D89" i="12"/>
  <c r="D90" i="12" l="1"/>
  <c r="B90" i="12"/>
  <c r="F90" i="12"/>
  <c r="A91" i="12"/>
  <c r="F21" i="14" s="1"/>
  <c r="G21" i="14" s="1"/>
  <c r="E90" i="12"/>
  <c r="C91" i="12" l="1"/>
  <c r="F21" i="13"/>
  <c r="G21" i="13" s="1"/>
  <c r="D91" i="12"/>
  <c r="E91" i="12"/>
  <c r="B91" i="12"/>
  <c r="F91" i="12"/>
  <c r="A92" i="12"/>
  <c r="C92" i="12" s="1"/>
  <c r="B92" i="12" l="1"/>
  <c r="F92" i="12"/>
  <c r="A93" i="12"/>
  <c r="E92" i="12"/>
  <c r="D92" i="12"/>
  <c r="F22" i="13" l="1"/>
  <c r="G22" i="13" s="1"/>
  <c r="F22" i="14"/>
  <c r="G22" i="14" s="1"/>
  <c r="E93" i="12"/>
  <c r="B93" i="12"/>
  <c r="F93" i="12"/>
  <c r="A94" i="12"/>
  <c r="E94" i="12" s="1"/>
  <c r="C93" i="12"/>
  <c r="D93" i="12"/>
  <c r="C94" i="12"/>
  <c r="D94" i="12" l="1"/>
  <c r="B94" i="12"/>
  <c r="F94" i="12"/>
  <c r="A95" i="12"/>
  <c r="D95" i="12" s="1"/>
  <c r="E95" i="12" l="1"/>
  <c r="C95" i="12"/>
  <c r="B95" i="12"/>
  <c r="A96" i="12"/>
  <c r="F95" i="12"/>
  <c r="D96" i="12"/>
  <c r="C96" i="12"/>
  <c r="E96" i="12"/>
  <c r="B96" i="12" l="1"/>
  <c r="F96" i="12"/>
  <c r="A97" i="12"/>
  <c r="C97" i="12" s="1"/>
  <c r="E97" i="12" l="1"/>
  <c r="B97" i="12"/>
  <c r="F97" i="12"/>
  <c r="A98" i="12"/>
  <c r="F23" i="14" s="1"/>
  <c r="G23" i="14" s="1"/>
  <c r="D97" i="12"/>
  <c r="E98" i="12" l="1"/>
  <c r="F23" i="13"/>
  <c r="G23" i="13" s="1"/>
  <c r="C98" i="12"/>
  <c r="D98" i="12"/>
  <c r="B98" i="12"/>
  <c r="A99" i="12"/>
  <c r="E99" i="12" s="1"/>
  <c r="F98" i="12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D99" i="12" l="1"/>
  <c r="C99" i="12"/>
  <c r="B99" i="12"/>
  <c r="A100" i="12"/>
  <c r="F99" i="12"/>
  <c r="D100" i="12"/>
  <c r="C100" i="12"/>
  <c r="F24" i="13" l="1"/>
  <c r="G24" i="13" s="1"/>
  <c r="F24" i="14"/>
  <c r="G24" i="14" s="1"/>
  <c r="B100" i="12"/>
  <c r="F100" i="12"/>
  <c r="A101" i="12"/>
  <c r="E100" i="12"/>
  <c r="B101" i="12" l="1"/>
  <c r="F101" i="12"/>
  <c r="A102" i="12"/>
  <c r="E102" i="12" s="1"/>
  <c r="E101" i="12"/>
  <c r="C101" i="12"/>
  <c r="D101" i="12"/>
  <c r="B102" i="12" l="1"/>
  <c r="F102" i="12"/>
  <c r="A103" i="12"/>
  <c r="C102" i="12"/>
  <c r="D102" i="12"/>
  <c r="D103" i="12"/>
  <c r="B103" i="12" l="1"/>
  <c r="F103" i="12"/>
  <c r="A104" i="12"/>
  <c r="D104" i="12" s="1"/>
  <c r="E103" i="12"/>
  <c r="C103" i="12"/>
  <c r="C104" i="12"/>
  <c r="E104" i="12"/>
  <c r="B104" i="12" l="1"/>
  <c r="A105" i="12"/>
  <c r="F104" i="12"/>
  <c r="F26" i="14" l="1"/>
  <c r="F26" i="13"/>
  <c r="G26" i="13" s="1"/>
  <c r="F25" i="14"/>
  <c r="G25" i="14" s="1"/>
  <c r="E105" i="12"/>
  <c r="F25" i="13"/>
  <c r="G25" i="13" s="1"/>
  <c r="D105" i="12"/>
  <c r="B105" i="12"/>
  <c r="F105" i="12"/>
  <c r="A106" i="12"/>
  <c r="D106" i="12" s="1"/>
  <c r="C105" i="12"/>
  <c r="B106" i="12" l="1"/>
  <c r="F106" i="12"/>
  <c r="A107" i="12"/>
  <c r="F27" i="14" s="1"/>
  <c r="G27" i="14" s="1"/>
  <c r="E106" i="12"/>
  <c r="C106" i="12"/>
  <c r="E107" i="12" l="1"/>
  <c r="F27" i="13"/>
  <c r="G27" i="13" s="1"/>
  <c r="B107" i="12"/>
  <c r="A108" i="12"/>
  <c r="F107" i="12"/>
  <c r="C107" i="12"/>
  <c r="D107" i="12"/>
  <c r="F28" i="13" l="1"/>
  <c r="G28" i="13" s="1"/>
  <c r="F28" i="14"/>
  <c r="G28" i="14" s="1"/>
  <c r="E108" i="12"/>
  <c r="C108" i="12"/>
  <c r="B108" i="12"/>
  <c r="F108" i="12"/>
  <c r="A109" i="12"/>
  <c r="F29" i="14" s="1"/>
  <c r="G29" i="14" s="1"/>
  <c r="D108" i="12"/>
  <c r="D109" i="12" l="1"/>
  <c r="F29" i="13"/>
  <c r="G29" i="13" s="1"/>
  <c r="C109" i="12"/>
  <c r="B109" i="12"/>
  <c r="A110" i="12"/>
  <c r="F30" i="14" s="1"/>
  <c r="G30" i="14" s="1"/>
  <c r="E109" i="12"/>
  <c r="C110" i="12" l="1"/>
  <c r="F30" i="13"/>
  <c r="G30" i="13" s="1"/>
  <c r="E110" i="12"/>
  <c r="D110" i="12"/>
  <c r="B110" i="12"/>
  <c r="A111" i="12"/>
  <c r="C111" i="12" s="1"/>
  <c r="E111" i="12" l="1"/>
  <c r="D111" i="12"/>
  <c r="B111" i="12"/>
  <c r="F111" i="12"/>
  <c r="A112" i="12"/>
  <c r="F32" i="14" l="1"/>
  <c r="G32" i="14" s="1"/>
  <c r="F31" i="13"/>
  <c r="G31" i="13" s="1"/>
  <c r="F31" i="14"/>
  <c r="E112" i="12"/>
  <c r="F32" i="13"/>
  <c r="G32" i="13" s="1"/>
  <c r="D112" i="12"/>
  <c r="B112" i="12"/>
  <c r="F112" i="12"/>
  <c r="A113" i="12"/>
  <c r="D113" i="12" s="1"/>
  <c r="C112" i="12"/>
  <c r="B113" i="12" l="1"/>
  <c r="F113" i="12"/>
  <c r="A114" i="12"/>
  <c r="E114" i="12" s="1"/>
  <c r="E113" i="12"/>
  <c r="C113" i="12"/>
  <c r="C114" i="12" l="1"/>
  <c r="D114" i="12"/>
  <c r="B114" i="12"/>
  <c r="F114" i="12"/>
  <c r="A115" i="12"/>
  <c r="D115" i="12" s="1"/>
  <c r="E115" i="12" l="1"/>
  <c r="C115" i="12"/>
  <c r="B115" i="12"/>
  <c r="F115" i="12"/>
  <c r="A116" i="12"/>
  <c r="B116" i="12" l="1"/>
  <c r="A117" i="12"/>
  <c r="E117" i="12" s="1"/>
  <c r="F116" i="12"/>
  <c r="E116" i="12"/>
  <c r="C116" i="12"/>
  <c r="D116" i="12"/>
  <c r="B117" i="12" l="1"/>
  <c r="A118" i="12"/>
  <c r="D118" i="12" s="1"/>
  <c r="F117" i="12"/>
  <c r="C117" i="12"/>
  <c r="D117" i="12"/>
  <c r="C118" i="12" l="1"/>
  <c r="E118" i="12"/>
  <c r="B118" i="12"/>
  <c r="F118" i="12"/>
  <c r="A119" i="12"/>
  <c r="F33" i="14" s="1"/>
  <c r="G33" i="14" s="1"/>
  <c r="D119" i="12" l="1"/>
  <c r="F33" i="13"/>
  <c r="G33" i="13" s="1"/>
  <c r="B119" i="12"/>
  <c r="A120" i="12"/>
  <c r="D120" i="12" s="1"/>
  <c r="F119" i="12"/>
  <c r="C119" i="12"/>
  <c r="E119" i="12"/>
  <c r="E120" i="12" l="1"/>
  <c r="C120" i="12"/>
  <c r="B120" i="12"/>
  <c r="F120" i="12"/>
  <c r="A121" i="12"/>
  <c r="E121" i="12" s="1"/>
  <c r="D121" i="12"/>
  <c r="B121" i="12" l="1"/>
  <c r="A122" i="12"/>
  <c r="F34" i="14" s="1"/>
  <c r="G34" i="14" s="1"/>
  <c r="F121" i="12"/>
  <c r="C121" i="12"/>
  <c r="D122" i="12" l="1"/>
  <c r="F34" i="13"/>
  <c r="G34" i="13" s="1"/>
  <c r="C122" i="12"/>
  <c r="B122" i="12"/>
  <c r="A123" i="12"/>
  <c r="E122" i="12"/>
  <c r="F35" i="13" l="1"/>
  <c r="G35" i="13" s="1"/>
  <c r="F35" i="14"/>
  <c r="G35" i="14" s="1"/>
  <c r="D123" i="12"/>
  <c r="E123" i="12"/>
  <c r="C123" i="12"/>
  <c r="B123" i="12"/>
  <c r="A124" i="12"/>
  <c r="F36" i="13" l="1"/>
  <c r="G36" i="13" s="1"/>
  <c r="F36" i="14"/>
  <c r="G36" i="14" s="1"/>
  <c r="D124" i="12"/>
  <c r="E124" i="12"/>
  <c r="C124" i="12"/>
  <c r="B124" i="12"/>
  <c r="A125" i="12"/>
  <c r="D125" i="12" s="1"/>
  <c r="C125" i="12" l="1"/>
  <c r="E125" i="12"/>
  <c r="B125" i="12"/>
  <c r="A126" i="12"/>
  <c r="D126" i="12" s="1"/>
  <c r="F125" i="12"/>
  <c r="C126" i="12" l="1"/>
  <c r="B126" i="12"/>
  <c r="A127" i="12"/>
  <c r="E127" i="12" s="1"/>
  <c r="F126" i="12"/>
  <c r="E126" i="12"/>
  <c r="C127" i="12" l="1"/>
  <c r="D127" i="12"/>
  <c r="B127" i="12"/>
  <c r="F127" i="12"/>
  <c r="A128" i="12"/>
  <c r="D128" i="12" s="1"/>
  <c r="C128" i="12" l="1"/>
  <c r="B128" i="12"/>
  <c r="F128" i="12"/>
  <c r="A129" i="12"/>
  <c r="D129" i="12" s="1"/>
  <c r="E128" i="12"/>
  <c r="E129" i="12" l="1"/>
  <c r="C129" i="12"/>
  <c r="B129" i="12"/>
  <c r="F129" i="12"/>
  <c r="A130" i="12"/>
  <c r="D130" i="12" s="1"/>
  <c r="E130" i="12" l="1"/>
  <c r="C130" i="12"/>
  <c r="B130" i="12"/>
  <c r="A131" i="12"/>
  <c r="F130" i="12"/>
  <c r="D131" i="12"/>
  <c r="E131" i="12"/>
  <c r="B131" i="12" l="1"/>
  <c r="F131" i="12"/>
  <c r="A132" i="12"/>
  <c r="D132" i="12" s="1"/>
  <c r="C131" i="12"/>
  <c r="E132" i="12" l="1"/>
  <c r="B132" i="12"/>
  <c r="F132" i="12"/>
  <c r="A133" i="12"/>
  <c r="D133" i="12" s="1"/>
  <c r="C132" i="12"/>
  <c r="E133" i="12" l="1"/>
  <c r="B133" i="12"/>
  <c r="A134" i="12"/>
  <c r="F133" i="12"/>
  <c r="C133" i="12"/>
  <c r="E134" i="12" l="1"/>
  <c r="D134" i="12"/>
  <c r="B134" i="12"/>
  <c r="F134" i="12"/>
  <c r="A135" i="12"/>
  <c r="D135" i="12" s="1"/>
  <c r="C134" i="12"/>
  <c r="C135" i="12" l="1"/>
  <c r="B135" i="12"/>
  <c r="F135" i="12"/>
  <c r="A136" i="12"/>
  <c r="E136" i="12" s="1"/>
  <c r="E135" i="12"/>
  <c r="C136" i="12" l="1"/>
  <c r="D136" i="12"/>
  <c r="B136" i="12"/>
  <c r="A137" i="12"/>
  <c r="D137" i="12" s="1"/>
  <c r="F136" i="12"/>
  <c r="E137" i="12" l="1"/>
  <c r="C137" i="12"/>
  <c r="B137" i="12"/>
  <c r="F137" i="12"/>
  <c r="A138" i="12"/>
  <c r="E138" i="12" s="1"/>
  <c r="C138" i="12" l="1"/>
  <c r="D138" i="12"/>
  <c r="B138" i="12"/>
  <c r="A139" i="12"/>
  <c r="D139" i="12" s="1"/>
  <c r="F138" i="12"/>
  <c r="C139" i="12"/>
  <c r="E139" i="12"/>
  <c r="B139" i="12" l="1"/>
  <c r="F139" i="12"/>
  <c r="A140" i="12"/>
  <c r="E140" i="12" l="1"/>
  <c r="D140" i="12"/>
  <c r="B140" i="12"/>
  <c r="F140" i="12"/>
  <c r="A141" i="12"/>
  <c r="C140" i="12"/>
  <c r="B141" i="12" l="1"/>
  <c r="E141" i="12"/>
  <c r="D141" i="12"/>
  <c r="F141" i="12"/>
  <c r="A142" i="12"/>
  <c r="C141" i="12"/>
  <c r="F37" i="13" l="1"/>
  <c r="G37" i="13" s="1"/>
  <c r="F37" i="14"/>
  <c r="G37" i="14" s="1"/>
  <c r="B142" i="12"/>
  <c r="E142" i="12"/>
  <c r="A143" i="12"/>
  <c r="C142" i="12"/>
  <c r="D142" i="12"/>
  <c r="B143" i="12" l="1"/>
  <c r="A144" i="12"/>
  <c r="F143" i="12"/>
  <c r="D143" i="12"/>
  <c r="C143" i="12"/>
  <c r="E143" i="12"/>
  <c r="B144" i="12" l="1"/>
  <c r="F144" i="12"/>
  <c r="A145" i="12"/>
  <c r="C144" i="12"/>
  <c r="E144" i="12"/>
  <c r="D144" i="12"/>
  <c r="B145" i="12" l="1"/>
  <c r="A146" i="12"/>
  <c r="F145" i="12"/>
  <c r="D145" i="12"/>
  <c r="C145" i="12"/>
  <c r="E145" i="12"/>
  <c r="B146" i="12" l="1"/>
  <c r="F146" i="12"/>
  <c r="A147" i="12"/>
  <c r="D146" i="12"/>
  <c r="C146" i="12"/>
  <c r="E146" i="12"/>
  <c r="B147" i="12" l="1"/>
  <c r="F147" i="12"/>
  <c r="A148" i="12"/>
  <c r="C147" i="12"/>
  <c r="D147" i="12"/>
  <c r="E147" i="12"/>
  <c r="B148" i="12" l="1"/>
  <c r="F148" i="12"/>
  <c r="A149" i="12"/>
  <c r="D148" i="12"/>
  <c r="C148" i="12"/>
  <c r="E148" i="12"/>
  <c r="B149" i="12" l="1"/>
  <c r="A150" i="12"/>
  <c r="F149" i="12"/>
  <c r="E149" i="12"/>
  <c r="D149" i="12"/>
  <c r="C149" i="12"/>
  <c r="B150" i="12" l="1"/>
  <c r="F150" i="12"/>
  <c r="A151" i="12"/>
  <c r="D150" i="12"/>
  <c r="C150" i="12"/>
  <c r="E150" i="12"/>
  <c r="B151" i="12" l="1"/>
  <c r="A152" i="12"/>
  <c r="F151" i="12"/>
  <c r="D151" i="12"/>
  <c r="E151" i="12"/>
  <c r="C151" i="12"/>
  <c r="B152" i="12" l="1"/>
  <c r="A153" i="12"/>
  <c r="F152" i="12"/>
  <c r="D152" i="12"/>
  <c r="C152" i="12"/>
  <c r="E152" i="12"/>
  <c r="B153" i="12" l="1"/>
  <c r="A154" i="12"/>
  <c r="F153" i="12"/>
  <c r="D153" i="12"/>
  <c r="E153" i="12"/>
  <c r="C153" i="12"/>
  <c r="F38" i="13" l="1"/>
  <c r="G38" i="13" s="1"/>
  <c r="F39" i="14"/>
  <c r="G39" i="14" s="1"/>
  <c r="F38" i="14"/>
  <c r="G38" i="14" s="1"/>
  <c r="B154" i="12"/>
  <c r="A155" i="12"/>
  <c r="F154" i="12"/>
  <c r="D154" i="12"/>
  <c r="E154" i="12"/>
  <c r="C154" i="12"/>
  <c r="B155" i="12" l="1"/>
  <c r="F155" i="12"/>
  <c r="A156" i="12"/>
  <c r="D155" i="12"/>
  <c r="E155" i="12"/>
  <c r="C155" i="12"/>
  <c r="B156" i="12" l="1"/>
  <c r="A157" i="12"/>
  <c r="F156" i="12"/>
  <c r="D156" i="12"/>
  <c r="C156" i="12"/>
  <c r="E156" i="12"/>
  <c r="B157" i="12" l="1"/>
  <c r="F157" i="12"/>
  <c r="A158" i="12"/>
  <c r="D157" i="12"/>
  <c r="C157" i="12"/>
  <c r="E157" i="12"/>
  <c r="B158" i="12" l="1"/>
  <c r="A159" i="12"/>
  <c r="F158" i="12"/>
  <c r="E158" i="12"/>
  <c r="C158" i="12"/>
  <c r="D158" i="12"/>
  <c r="B159" i="12" l="1"/>
  <c r="A160" i="12"/>
  <c r="F159" i="12"/>
  <c r="D159" i="12"/>
  <c r="E159" i="12"/>
  <c r="C159" i="12"/>
  <c r="B160" i="12" l="1"/>
  <c r="F160" i="12"/>
  <c r="A161" i="12"/>
  <c r="C160" i="12"/>
  <c r="E160" i="12"/>
  <c r="D160" i="12"/>
  <c r="F42" i="14" l="1"/>
  <c r="G42" i="14" s="1"/>
  <c r="F41" i="14"/>
  <c r="G41" i="14" s="1"/>
  <c r="F40" i="14"/>
  <c r="G40" i="14" s="1"/>
  <c r="F40" i="13"/>
  <c r="G40" i="13" s="1"/>
  <c r="F39" i="13"/>
  <c r="G39" i="13" s="1"/>
  <c r="B161" i="12"/>
  <c r="A162" i="12"/>
  <c r="F161" i="12"/>
  <c r="D161" i="12"/>
  <c r="E161" i="12"/>
  <c r="C161" i="12"/>
  <c r="B162" i="12" l="1"/>
  <c r="F162" i="12"/>
  <c r="A163" i="12"/>
  <c r="D162" i="12"/>
  <c r="C162" i="12"/>
  <c r="E162" i="12"/>
  <c r="B163" i="12" l="1"/>
  <c r="A164" i="12"/>
  <c r="F163" i="12"/>
  <c r="D163" i="12"/>
  <c r="C163" i="12"/>
  <c r="E163" i="12"/>
  <c r="B164" i="12" l="1"/>
  <c r="F164" i="12"/>
  <c r="A165" i="12"/>
  <c r="D164" i="12"/>
  <c r="C164" i="12"/>
  <c r="E164" i="12"/>
  <c r="B165" i="12" l="1"/>
  <c r="A166" i="12"/>
  <c r="F43" i="14" s="1"/>
  <c r="F165" i="12"/>
  <c r="D165" i="12"/>
  <c r="C165" i="12"/>
  <c r="E165" i="12"/>
  <c r="B166" i="12" l="1"/>
  <c r="A167" i="12"/>
  <c r="F166" i="12"/>
  <c r="D166" i="12"/>
  <c r="C166" i="12"/>
  <c r="E166" i="12"/>
  <c r="B167" i="12" l="1"/>
  <c r="A168" i="12"/>
  <c r="F167" i="12"/>
  <c r="D167" i="12"/>
  <c r="E167" i="12"/>
  <c r="C167" i="12"/>
  <c r="B168" i="12" l="1"/>
  <c r="F168" i="12"/>
  <c r="A169" i="12"/>
  <c r="D168" i="12"/>
  <c r="C168" i="12"/>
  <c r="E168" i="12"/>
  <c r="B169" i="12" l="1"/>
  <c r="A170" i="12"/>
  <c r="F169" i="12"/>
  <c r="D169" i="12"/>
  <c r="C169" i="12"/>
  <c r="E169" i="12"/>
  <c r="F41" i="13" l="1"/>
  <c r="G41" i="13" s="1"/>
  <c r="F44" i="14"/>
  <c r="G44" i="14" s="1"/>
  <c r="B170" i="12"/>
  <c r="A171" i="12"/>
  <c r="F170" i="12"/>
  <c r="C170" i="12"/>
  <c r="E170" i="12"/>
  <c r="D170" i="12"/>
  <c r="B171" i="12" l="1"/>
  <c r="F171" i="12"/>
  <c r="C171" i="12"/>
  <c r="E171" i="12"/>
  <c r="A172" i="12"/>
  <c r="D171" i="12"/>
  <c r="F46" i="14" l="1"/>
  <c r="G46" i="14" s="1"/>
  <c r="F45" i="14"/>
  <c r="G45" i="14" s="1"/>
  <c r="F43" i="13"/>
  <c r="G43" i="13" s="1"/>
  <c r="F42" i="13"/>
  <c r="G42" i="13" s="1"/>
  <c r="B172" i="12"/>
  <c r="A173" i="12"/>
  <c r="D172" i="12"/>
  <c r="E172" i="12"/>
  <c r="C172" i="12"/>
  <c r="F47" i="14" l="1"/>
  <c r="G47" i="14" s="1"/>
  <c r="F45" i="13"/>
  <c r="G45" i="13" s="1"/>
  <c r="F44" i="13"/>
  <c r="G44" i="13" s="1"/>
  <c r="B173" i="12"/>
  <c r="A174" i="12"/>
  <c r="D173" i="12"/>
  <c r="C173" i="12"/>
  <c r="E173" i="12"/>
  <c r="B174" i="12" l="1"/>
  <c r="F174" i="12"/>
  <c r="A175" i="12"/>
  <c r="C174" i="12"/>
  <c r="E174" i="12"/>
  <c r="D174" i="12"/>
  <c r="F48" i="14" l="1"/>
  <c r="G48" i="14" s="1"/>
  <c r="F49" i="14"/>
  <c r="F47" i="13"/>
  <c r="F46" i="13"/>
  <c r="G46" i="13" s="1"/>
  <c r="B175" i="12"/>
  <c r="A176" i="12"/>
  <c r="F175" i="12"/>
  <c r="E175" i="12"/>
  <c r="D175" i="12"/>
  <c r="C175" i="12"/>
  <c r="B176" i="12" l="1"/>
  <c r="F176" i="12"/>
  <c r="A177" i="12"/>
  <c r="D176" i="12"/>
  <c r="C176" i="12"/>
  <c r="E176" i="12"/>
  <c r="B177" i="12" l="1"/>
  <c r="F177" i="12"/>
  <c r="A178" i="12"/>
  <c r="D177" i="12"/>
  <c r="C177" i="12"/>
  <c r="E177" i="12"/>
  <c r="G47" i="13" l="1"/>
  <c r="G49" i="14"/>
  <c r="B178" i="12"/>
  <c r="A179" i="12"/>
  <c r="G50" i="14" s="1"/>
  <c r="F178" i="12"/>
  <c r="C178" i="12"/>
  <c r="D178" i="12"/>
  <c r="E178" i="12"/>
  <c r="B179" i="12" l="1"/>
  <c r="E179" i="12"/>
  <c r="A180" i="12"/>
  <c r="F50" i="14" s="1"/>
  <c r="C179" i="12"/>
  <c r="F179" i="12"/>
  <c r="D179" i="12"/>
  <c r="B180" i="12" l="1"/>
  <c r="D180" i="12"/>
  <c r="C180" i="12"/>
  <c r="F180" i="12"/>
  <c r="A181" i="12"/>
  <c r="E180" i="12"/>
  <c r="F48" i="13" l="1"/>
  <c r="G48" i="13" s="1"/>
  <c r="F51" i="14"/>
  <c r="G51" i="14" s="1"/>
  <c r="B181" i="12"/>
  <c r="A182" i="12"/>
  <c r="D181" i="12"/>
  <c r="E181" i="12"/>
  <c r="C181" i="12"/>
  <c r="B182" i="12" l="1"/>
  <c r="F182" i="12"/>
  <c r="A183" i="12"/>
  <c r="D182" i="12"/>
  <c r="C182" i="12"/>
  <c r="E182" i="12"/>
  <c r="B183" i="12" l="1"/>
  <c r="F183" i="12"/>
  <c r="A184" i="12"/>
  <c r="E183" i="12"/>
  <c r="C183" i="12"/>
  <c r="D183" i="12"/>
  <c r="B184" i="12" l="1"/>
  <c r="F184" i="12"/>
  <c r="A185" i="12"/>
  <c r="D184" i="12"/>
  <c r="C184" i="12"/>
  <c r="E184" i="12"/>
  <c r="B185" i="12" l="1"/>
  <c r="F185" i="12"/>
  <c r="A186" i="12"/>
  <c r="D185" i="12"/>
  <c r="E185" i="12"/>
  <c r="C185" i="12"/>
  <c r="B186" i="12" l="1"/>
  <c r="A187" i="12"/>
  <c r="D186" i="12"/>
  <c r="F186" i="12"/>
  <c r="C186" i="12"/>
  <c r="E186" i="12"/>
  <c r="F53" i="14" l="1"/>
  <c r="G53" i="14" s="1"/>
  <c r="F52" i="14"/>
  <c r="G52" i="14" s="1"/>
  <c r="F54" i="14"/>
  <c r="G54" i="14" s="1"/>
  <c r="F50" i="13"/>
  <c r="G50" i="13" s="1"/>
  <c r="F49" i="13"/>
  <c r="G49" i="13" s="1"/>
  <c r="B187" i="12"/>
  <c r="F187" i="12"/>
  <c r="A188" i="12"/>
  <c r="D187" i="12"/>
  <c r="C187" i="12"/>
  <c r="E187" i="12"/>
  <c r="B188" i="12" l="1"/>
  <c r="F188" i="12"/>
  <c r="A189" i="12"/>
  <c r="F51" i="13" s="1"/>
  <c r="G51" i="13" s="1"/>
  <c r="D188" i="12"/>
  <c r="C188" i="12"/>
  <c r="E188" i="12"/>
  <c r="B189" i="12" l="1"/>
  <c r="A190" i="12"/>
  <c r="F189" i="12"/>
  <c r="E189" i="12"/>
  <c r="C189" i="12"/>
  <c r="D189" i="12"/>
  <c r="B190" i="12" l="1"/>
  <c r="F190" i="12"/>
  <c r="A191" i="12"/>
  <c r="D190" i="12"/>
  <c r="E190" i="12"/>
  <c r="C190" i="12"/>
  <c r="B191" i="12" l="1"/>
  <c r="A192" i="12"/>
  <c r="F191" i="12"/>
  <c r="D191" i="12"/>
  <c r="C191" i="12"/>
  <c r="E191" i="12"/>
  <c r="B192" i="12" l="1"/>
  <c r="F192" i="12"/>
  <c r="A193" i="12"/>
  <c r="D192" i="12"/>
  <c r="E192" i="12"/>
  <c r="C192" i="12"/>
  <c r="B193" i="12" l="1"/>
  <c r="A194" i="12"/>
  <c r="F52" i="13" s="1"/>
  <c r="G52" i="13" s="1"/>
  <c r="F193" i="12"/>
  <c r="D193" i="12"/>
  <c r="E193" i="12"/>
  <c r="C193" i="12"/>
  <c r="B194" i="12" l="1"/>
  <c r="F194" i="12"/>
  <c r="A195" i="12"/>
  <c r="C194" i="12"/>
  <c r="D194" i="12"/>
  <c r="E194" i="12"/>
  <c r="B195" i="12" l="1"/>
  <c r="F195" i="12"/>
  <c r="A196" i="12"/>
  <c r="F53" i="13" s="1"/>
  <c r="G53" i="13" s="1"/>
  <c r="D195" i="12"/>
  <c r="E195" i="12"/>
  <c r="C195" i="12"/>
  <c r="B196" i="12" l="1"/>
  <c r="A197" i="12"/>
  <c r="F196" i="12"/>
  <c r="E196" i="12"/>
  <c r="C196" i="12"/>
  <c r="D196" i="12"/>
  <c r="F54" i="13" l="1"/>
  <c r="G54" i="13" s="1"/>
  <c r="F55" i="14"/>
  <c r="G55" i="14" s="1"/>
  <c r="B197" i="12"/>
  <c r="F197" i="12"/>
  <c r="C197" i="12"/>
  <c r="D197" i="12"/>
  <c r="E197" i="12"/>
  <c r="A198" i="12"/>
  <c r="F55" i="13" l="1"/>
  <c r="G55" i="13" s="1"/>
  <c r="F56" i="14"/>
  <c r="G56" i="14" s="1"/>
  <c r="B198" i="12"/>
  <c r="A199" i="12"/>
  <c r="D198" i="12"/>
  <c r="C198" i="12"/>
  <c r="E198" i="12"/>
  <c r="F56" i="13" l="1"/>
  <c r="G56" i="13" s="1"/>
  <c r="F57" i="14"/>
  <c r="G57" i="14" s="1"/>
  <c r="B199" i="12"/>
  <c r="F199" i="12"/>
  <c r="A200" i="12"/>
  <c r="D199" i="12"/>
  <c r="E199" i="12"/>
  <c r="C199" i="12"/>
  <c r="B200" i="12" l="1"/>
  <c r="A201" i="12"/>
  <c r="F57" i="13" s="1"/>
  <c r="G57" i="13" s="1"/>
  <c r="F200" i="12"/>
  <c r="D200" i="12"/>
  <c r="C200" i="12"/>
  <c r="E200" i="12"/>
  <c r="B201" i="12" l="1"/>
  <c r="A202" i="12"/>
  <c r="F201" i="12"/>
  <c r="D201" i="12"/>
  <c r="E201" i="12"/>
  <c r="C201" i="12"/>
  <c r="B202" i="12" l="1"/>
  <c r="A203" i="12"/>
  <c r="F202" i="12"/>
  <c r="D202" i="12"/>
  <c r="C202" i="12"/>
  <c r="E202" i="12"/>
  <c r="F58" i="14" l="1"/>
  <c r="G58" i="14" s="1"/>
  <c r="G59" i="14"/>
  <c r="G59" i="13"/>
  <c r="F58" i="13"/>
  <c r="G58" i="13" s="1"/>
  <c r="A204" i="12"/>
  <c r="B203" i="12"/>
  <c r="E203" i="12"/>
  <c r="C203" i="12"/>
  <c r="D203" i="12"/>
  <c r="A205" i="12" l="1"/>
  <c r="B204" i="12"/>
  <c r="E204" i="12"/>
  <c r="D204" i="12"/>
  <c r="C204" i="12"/>
  <c r="A206" i="12" l="1"/>
  <c r="B205" i="12"/>
  <c r="D205" i="12"/>
  <c r="C205" i="12"/>
  <c r="E205" i="12"/>
  <c r="A207" i="12" l="1"/>
  <c r="B206" i="12"/>
  <c r="D206" i="12"/>
  <c r="E206" i="12"/>
  <c r="C206" i="12"/>
  <c r="A208" i="12" l="1"/>
  <c r="B207" i="12"/>
  <c r="C207" i="12"/>
  <c r="E207" i="12"/>
  <c r="D207" i="12"/>
  <c r="A209" i="12" l="1"/>
  <c r="B208" i="12"/>
  <c r="C208" i="12"/>
  <c r="D208" i="12"/>
  <c r="E208" i="12"/>
  <c r="A210" i="12" l="1"/>
  <c r="B209" i="12"/>
  <c r="E209" i="12"/>
  <c r="C209" i="12"/>
  <c r="D209" i="12"/>
  <c r="A211" i="12" l="1"/>
  <c r="B210" i="12"/>
  <c r="E210" i="12"/>
  <c r="C210" i="12"/>
  <c r="D210" i="12"/>
  <c r="A212" i="12" l="1"/>
  <c r="B211" i="12"/>
  <c r="D211" i="12"/>
  <c r="C211" i="12"/>
  <c r="E211" i="12"/>
  <c r="A213" i="12" l="1"/>
  <c r="B212" i="12"/>
  <c r="D212" i="12"/>
  <c r="C212" i="12"/>
  <c r="E212" i="12"/>
  <c r="A214" i="12" l="1"/>
  <c r="B213" i="12"/>
  <c r="D213" i="12"/>
  <c r="E213" i="12"/>
  <c r="C213" i="12"/>
  <c r="F60" i="13" l="1"/>
  <c r="G60" i="13" s="1"/>
  <c r="F60" i="14"/>
  <c r="G60" i="14" s="1"/>
  <c r="A215" i="12"/>
  <c r="B214" i="12"/>
  <c r="E214" i="12"/>
  <c r="D214" i="12"/>
  <c r="C214" i="12"/>
  <c r="A216" i="12" l="1"/>
  <c r="B215" i="12"/>
  <c r="D215" i="12"/>
  <c r="C215" i="12"/>
  <c r="E215" i="12"/>
  <c r="A217" i="12" l="1"/>
  <c r="B216" i="12"/>
  <c r="D216" i="12"/>
  <c r="C216" i="12"/>
  <c r="E216" i="12"/>
  <c r="F61" i="14" l="1"/>
  <c r="G61" i="14" s="1"/>
  <c r="F62" i="14"/>
  <c r="G62" i="14" s="1"/>
  <c r="F62" i="13"/>
  <c r="G62" i="13" s="1"/>
  <c r="F61" i="13"/>
  <c r="G61" i="13" s="1"/>
  <c r="B217" i="12"/>
  <c r="A218" i="12"/>
  <c r="F217" i="12"/>
  <c r="D217" i="12"/>
  <c r="C217" i="12"/>
  <c r="E217" i="12"/>
  <c r="B218" i="12" l="1"/>
  <c r="A219" i="12"/>
  <c r="F218" i="12"/>
  <c r="D218" i="12"/>
  <c r="C218" i="12"/>
  <c r="E218" i="12"/>
  <c r="F63" i="13" l="1"/>
  <c r="G63" i="13" s="1"/>
  <c r="F63" i="14"/>
  <c r="G63" i="14" s="1"/>
  <c r="B219" i="12"/>
  <c r="A220" i="12"/>
  <c r="F219" i="12"/>
  <c r="E219" i="12"/>
  <c r="C219" i="12"/>
  <c r="D219" i="12"/>
  <c r="B220" i="12" l="1"/>
  <c r="A221" i="12"/>
  <c r="F220" i="12"/>
  <c r="D220" i="12"/>
  <c r="E220" i="12"/>
  <c r="C220" i="12"/>
  <c r="B221" i="12" l="1"/>
  <c r="F221" i="12"/>
  <c r="A222" i="12"/>
  <c r="D221" i="12"/>
  <c r="E221" i="12"/>
  <c r="C221" i="12"/>
  <c r="B222" i="12" l="1"/>
  <c r="F222" i="12"/>
  <c r="A223" i="12"/>
  <c r="D222" i="12"/>
  <c r="C222" i="12"/>
  <c r="E222" i="12"/>
  <c r="B223" i="12" l="1"/>
  <c r="F223" i="12"/>
  <c r="A224" i="12"/>
  <c r="D223" i="12"/>
  <c r="C223" i="12"/>
  <c r="E223" i="12"/>
  <c r="B224" i="12" l="1"/>
  <c r="F224" i="12"/>
  <c r="A225" i="12"/>
  <c r="B225" i="12" l="1"/>
  <c r="A226" i="12"/>
  <c r="F225" i="12"/>
  <c r="D225" i="12"/>
  <c r="E225" i="12"/>
  <c r="C225" i="12"/>
  <c r="F64" i="13" l="1"/>
  <c r="G64" i="13" s="1"/>
  <c r="F64" i="14"/>
  <c r="G64" i="14" s="1"/>
  <c r="B226" i="12"/>
  <c r="F226" i="12"/>
  <c r="A227" i="12"/>
  <c r="D226" i="12"/>
  <c r="C226" i="12"/>
  <c r="E226" i="12"/>
  <c r="B227" i="12" l="1"/>
  <c r="C227" i="12"/>
  <c r="E227" i="12"/>
  <c r="A228" i="12"/>
  <c r="F227" i="12"/>
  <c r="D227" i="12"/>
  <c r="F65" i="13" l="1"/>
  <c r="G65" i="13" s="1"/>
  <c r="F65" i="14"/>
  <c r="G65" i="14" s="1"/>
  <c r="B228" i="12"/>
  <c r="A229" i="12"/>
  <c r="E228" i="12"/>
  <c r="D228" i="12"/>
  <c r="C228" i="12"/>
  <c r="F66" i="13" l="1"/>
  <c r="G66" i="13" s="1"/>
  <c r="F66" i="14"/>
  <c r="G66" i="14" s="1"/>
  <c r="B229" i="12"/>
  <c r="A230" i="12"/>
  <c r="C229" i="12"/>
  <c r="D229" i="12"/>
  <c r="E229" i="12"/>
  <c r="B230" i="12" l="1"/>
  <c r="F230" i="12"/>
  <c r="A231" i="12"/>
  <c r="D230" i="12"/>
  <c r="C230" i="12"/>
  <c r="E230" i="12"/>
  <c r="B231" i="12" l="1"/>
  <c r="A232" i="12"/>
  <c r="F231" i="12"/>
  <c r="D231" i="12"/>
  <c r="C231" i="12"/>
  <c r="E231" i="12"/>
  <c r="B232" i="12" l="1"/>
  <c r="A233" i="12"/>
  <c r="F232" i="12"/>
  <c r="C232" i="12"/>
  <c r="D232" i="12"/>
  <c r="E232" i="12"/>
  <c r="B233" i="12" l="1"/>
  <c r="A234" i="12"/>
  <c r="F233" i="12"/>
  <c r="D233" i="12"/>
  <c r="E233" i="12"/>
  <c r="C233" i="12"/>
  <c r="B234" i="12" l="1"/>
  <c r="A235" i="12"/>
  <c r="F234" i="12"/>
  <c r="C234" i="12"/>
  <c r="D234" i="12"/>
  <c r="E234" i="12"/>
  <c r="B235" i="12" l="1"/>
  <c r="F235" i="12"/>
  <c r="A236" i="12"/>
  <c r="E235" i="12"/>
  <c r="D235" i="12"/>
  <c r="C235" i="12"/>
  <c r="B236" i="12" l="1"/>
  <c r="F236" i="12"/>
  <c r="A237" i="12"/>
  <c r="D236" i="12"/>
  <c r="C236" i="12"/>
  <c r="E236" i="12"/>
  <c r="B237" i="12" l="1"/>
  <c r="F237" i="12"/>
  <c r="A238" i="12"/>
  <c r="D237" i="12"/>
  <c r="E237" i="12"/>
  <c r="C237" i="12"/>
  <c r="B238" i="12" l="1"/>
  <c r="A239" i="12"/>
  <c r="F238" i="12"/>
  <c r="D238" i="12"/>
  <c r="C238" i="12"/>
  <c r="E238" i="12"/>
  <c r="B239" i="12" l="1"/>
  <c r="F239" i="12"/>
  <c r="A240" i="12"/>
  <c r="D239" i="12"/>
  <c r="C239" i="12"/>
  <c r="E239" i="12"/>
  <c r="B240" i="12" l="1"/>
  <c r="F240" i="12"/>
  <c r="A241" i="12"/>
  <c r="D240" i="12"/>
  <c r="E240" i="12"/>
  <c r="C240" i="12"/>
  <c r="B241" i="12" l="1"/>
  <c r="A242" i="12"/>
  <c r="F241" i="12"/>
  <c r="D241" i="12"/>
  <c r="E241" i="12"/>
  <c r="C241" i="12"/>
  <c r="B242" i="12" l="1"/>
  <c r="F242" i="12"/>
  <c r="A243" i="12"/>
  <c r="D242" i="12"/>
  <c r="E242" i="12"/>
  <c r="C242" i="12"/>
  <c r="B243" i="12" l="1"/>
  <c r="A244" i="12"/>
  <c r="F243" i="12"/>
  <c r="D243" i="12"/>
  <c r="E243" i="12"/>
  <c r="C243" i="12"/>
  <c r="B244" i="12" l="1"/>
  <c r="A245" i="12"/>
  <c r="F244" i="12"/>
  <c r="D244" i="12"/>
  <c r="E244" i="12"/>
  <c r="C244" i="12"/>
  <c r="F68" i="14" l="1"/>
  <c r="F67" i="14"/>
  <c r="G67" i="14" s="1"/>
  <c r="F68" i="13"/>
  <c r="F67" i="13"/>
  <c r="G67" i="13" s="1"/>
  <c r="B245" i="12"/>
  <c r="A246" i="12"/>
  <c r="F245" i="12"/>
  <c r="E245" i="12"/>
  <c r="D245" i="12"/>
  <c r="C245" i="12"/>
  <c r="B246" i="12" l="1"/>
  <c r="F246" i="12"/>
  <c r="A247" i="12"/>
  <c r="D246" i="12"/>
  <c r="C246" i="12"/>
  <c r="E246" i="12"/>
  <c r="B247" i="12" l="1"/>
  <c r="F247" i="12"/>
  <c r="A248" i="12"/>
  <c r="D247" i="12"/>
  <c r="C247" i="12"/>
  <c r="E247" i="12"/>
  <c r="F69" i="14" l="1"/>
  <c r="G69" i="14" s="1"/>
  <c r="G68" i="14"/>
  <c r="G68" i="13"/>
  <c r="F69" i="13"/>
  <c r="G69" i="13" s="1"/>
  <c r="B248" i="12"/>
  <c r="A249" i="12"/>
  <c r="F248" i="12"/>
  <c r="D248" i="12"/>
  <c r="E248" i="12"/>
  <c r="C248" i="12"/>
  <c r="B249" i="12" l="1"/>
  <c r="F249" i="12"/>
  <c r="A250" i="12"/>
  <c r="E249" i="12"/>
  <c r="C249" i="12"/>
  <c r="D249" i="12"/>
  <c r="B250" i="12" l="1"/>
  <c r="F250" i="12"/>
  <c r="A251" i="12"/>
  <c r="D250" i="12"/>
  <c r="C250" i="12"/>
  <c r="E250" i="12"/>
  <c r="B251" i="12" l="1"/>
  <c r="F251" i="12"/>
  <c r="A252" i="12"/>
  <c r="C251" i="12"/>
  <c r="D251" i="12"/>
  <c r="E251" i="12"/>
  <c r="B252" i="12" l="1"/>
  <c r="A253" i="12"/>
  <c r="F252" i="12"/>
  <c r="D252" i="12"/>
  <c r="E252" i="12"/>
  <c r="C252" i="12"/>
  <c r="B253" i="12" l="1"/>
  <c r="F253" i="12"/>
  <c r="A254" i="12"/>
  <c r="D253" i="12"/>
  <c r="E253" i="12"/>
  <c r="C253" i="12"/>
  <c r="B254" i="12" l="1"/>
  <c r="A255" i="12"/>
  <c r="F254" i="12"/>
  <c r="D254" i="12"/>
  <c r="C254" i="12"/>
  <c r="E254" i="12"/>
  <c r="F70" i="13" l="1"/>
  <c r="G70" i="13" s="1"/>
  <c r="F70" i="14"/>
  <c r="G70" i="14" s="1"/>
  <c r="B255" i="12"/>
  <c r="A256" i="12"/>
  <c r="D255" i="12"/>
  <c r="E255" i="12"/>
  <c r="C255" i="12"/>
  <c r="B256" i="12" l="1"/>
  <c r="F256" i="12"/>
  <c r="A257" i="12"/>
  <c r="C256" i="12"/>
  <c r="E256" i="12"/>
  <c r="D256" i="12"/>
  <c r="B257" i="12" l="1"/>
  <c r="F257" i="12"/>
  <c r="A258" i="12"/>
  <c r="D257" i="12"/>
  <c r="C257" i="12"/>
  <c r="E257" i="12"/>
  <c r="B258" i="12" l="1"/>
  <c r="F258" i="12"/>
  <c r="A259" i="12"/>
  <c r="D258" i="12"/>
  <c r="E258" i="12"/>
  <c r="C258" i="12"/>
  <c r="B259" i="12" l="1"/>
  <c r="D259" i="12"/>
  <c r="A260" i="12"/>
  <c r="E259" i="12"/>
  <c r="F259" i="12"/>
  <c r="C259" i="12"/>
  <c r="B260" i="12" l="1"/>
  <c r="C260" i="12"/>
  <c r="E260" i="12"/>
  <c r="D260" i="12"/>
  <c r="A261" i="12"/>
  <c r="F260" i="12"/>
  <c r="B261" i="12" l="1"/>
  <c r="A262" i="12"/>
  <c r="D261" i="12"/>
  <c r="E261" i="12"/>
  <c r="F261" i="12"/>
  <c r="C261" i="12"/>
  <c r="F71" i="13" l="1"/>
  <c r="G71" i="13" s="1"/>
  <c r="F71" i="14"/>
  <c r="G71" i="14" s="1"/>
  <c r="B262" i="12"/>
  <c r="A263" i="12"/>
  <c r="D262" i="12"/>
  <c r="C262" i="12"/>
  <c r="E262" i="12"/>
  <c r="F72" i="13" l="1"/>
  <c r="G72" i="13" s="1"/>
  <c r="F72" i="14"/>
  <c r="G72" i="14" s="1"/>
  <c r="B263" i="12"/>
  <c r="A264" i="12"/>
  <c r="D263" i="12"/>
  <c r="C263" i="12"/>
  <c r="E263" i="12"/>
  <c r="F73" i="13" l="1"/>
  <c r="G73" i="13" s="1"/>
  <c r="F73" i="14"/>
  <c r="G73" i="14" s="1"/>
  <c r="B264" i="12"/>
  <c r="A265" i="12"/>
  <c r="D264" i="12"/>
  <c r="C264" i="12"/>
  <c r="E264" i="12"/>
  <c r="B265" i="12" l="1"/>
  <c r="F265" i="12"/>
  <c r="A266" i="12"/>
  <c r="D265" i="12"/>
  <c r="E265" i="12"/>
  <c r="C265" i="12"/>
  <c r="B266" i="12" l="1"/>
  <c r="A267" i="12"/>
  <c r="F266" i="12"/>
  <c r="E266" i="12"/>
  <c r="C266" i="12"/>
  <c r="D266" i="12"/>
  <c r="B267" i="12" l="1"/>
  <c r="F267" i="12"/>
  <c r="A268" i="12"/>
  <c r="D267" i="12"/>
  <c r="E267" i="12"/>
  <c r="C267" i="12"/>
  <c r="B268" i="12" l="1"/>
  <c r="A269" i="12"/>
  <c r="F268" i="12"/>
  <c r="D268" i="12"/>
  <c r="E268" i="12"/>
  <c r="C268" i="12"/>
  <c r="B269" i="12" l="1"/>
  <c r="F269" i="12"/>
  <c r="A270" i="12"/>
  <c r="C269" i="12"/>
  <c r="E269" i="12"/>
  <c r="D269" i="12"/>
  <c r="B270" i="12" l="1"/>
  <c r="A271" i="12"/>
  <c r="F270" i="12"/>
  <c r="C270" i="12"/>
  <c r="D270" i="12"/>
  <c r="E270" i="12"/>
  <c r="B271" i="12" l="1"/>
  <c r="A272" i="12"/>
  <c r="F271" i="12"/>
  <c r="C271" i="12"/>
  <c r="E271" i="12"/>
  <c r="D271" i="12"/>
  <c r="B272" i="12" l="1"/>
  <c r="A273" i="12"/>
  <c r="F272" i="12"/>
  <c r="E272" i="12"/>
  <c r="D272" i="12"/>
  <c r="C272" i="12"/>
  <c r="B273" i="12" l="1"/>
  <c r="F273" i="12"/>
  <c r="A274" i="12"/>
  <c r="D273" i="12"/>
  <c r="E273" i="12"/>
  <c r="C273" i="12"/>
  <c r="B274" i="12" l="1"/>
  <c r="A275" i="12"/>
  <c r="F274" i="12"/>
  <c r="D274" i="12"/>
  <c r="C274" i="12"/>
  <c r="E274" i="12"/>
  <c r="F74" i="13" l="1"/>
  <c r="G74" i="13" s="1"/>
  <c r="F74" i="14"/>
  <c r="G74" i="14" s="1"/>
  <c r="B275" i="12"/>
  <c r="F275" i="12"/>
  <c r="A276" i="12"/>
  <c r="D275" i="12"/>
  <c r="E275" i="12"/>
  <c r="C275" i="12"/>
  <c r="B276" i="12" l="1"/>
  <c r="A277" i="12"/>
  <c r="F276" i="12"/>
  <c r="D276" i="12"/>
  <c r="E276" i="12"/>
  <c r="C276" i="12"/>
  <c r="B277" i="12" l="1"/>
  <c r="A278" i="12"/>
  <c r="F277" i="12"/>
  <c r="E277" i="12"/>
  <c r="C277" i="12"/>
  <c r="D277" i="12"/>
  <c r="B278" i="12" l="1"/>
  <c r="A279" i="12"/>
  <c r="F279" i="12" s="1"/>
  <c r="F278" i="12"/>
  <c r="C278" i="12"/>
  <c r="E278" i="12"/>
  <c r="D278" i="12"/>
  <c r="B279" i="12" l="1"/>
  <c r="A280" i="12"/>
  <c r="D279" i="12"/>
  <c r="C279" i="12"/>
  <c r="E279" i="12"/>
  <c r="B280" i="12" l="1"/>
  <c r="A281" i="12"/>
  <c r="F280" i="12"/>
  <c r="D280" i="12"/>
  <c r="E280" i="12"/>
  <c r="C280" i="12"/>
  <c r="B281" i="12" l="1"/>
  <c r="F281" i="12"/>
  <c r="A282" i="12"/>
  <c r="D281" i="12"/>
  <c r="E281" i="12"/>
  <c r="C281" i="12"/>
  <c r="B282" i="12" l="1"/>
  <c r="F282" i="12"/>
  <c r="A283" i="12"/>
  <c r="C282" i="12"/>
  <c r="E282" i="12"/>
  <c r="D282" i="12"/>
  <c r="B283" i="12" l="1"/>
  <c r="A284" i="12"/>
  <c r="F283" i="12"/>
  <c r="D283" i="12"/>
  <c r="E283" i="12"/>
  <c r="C283" i="12"/>
  <c r="B284" i="12" l="1"/>
  <c r="A285" i="12"/>
  <c r="F284" i="12"/>
  <c r="D284" i="12"/>
  <c r="C284" i="12"/>
  <c r="E284" i="12"/>
  <c r="B285" i="12" l="1"/>
  <c r="C285" i="12"/>
  <c r="E285" i="12"/>
  <c r="A286" i="12"/>
  <c r="F285" i="12"/>
  <c r="D285" i="12"/>
  <c r="F75" i="13" l="1"/>
  <c r="G75" i="13" s="1"/>
  <c r="F75" i="14"/>
  <c r="G75" i="14" s="1"/>
  <c r="B286" i="12"/>
  <c r="A287" i="12"/>
  <c r="E286" i="12"/>
  <c r="D286" i="12"/>
  <c r="C286" i="12"/>
  <c r="B287" i="12" l="1"/>
  <c r="F287" i="12"/>
  <c r="A288" i="12"/>
  <c r="C287" i="12"/>
  <c r="D287" i="12"/>
  <c r="E287" i="12"/>
  <c r="B288" i="12" l="1"/>
  <c r="F288" i="12"/>
  <c r="A289" i="12"/>
  <c r="D288" i="12"/>
  <c r="C288" i="12"/>
  <c r="E288" i="12"/>
  <c r="B289" i="12" l="1"/>
  <c r="A290" i="12"/>
  <c r="F289" i="12"/>
  <c r="C289" i="12"/>
  <c r="D289" i="12"/>
  <c r="E289" i="12"/>
  <c r="B290" i="12" l="1"/>
  <c r="A291" i="12"/>
  <c r="F290" i="12"/>
  <c r="D290" i="12"/>
  <c r="E290" i="12"/>
  <c r="C290" i="12"/>
  <c r="B291" i="12" l="1"/>
  <c r="A292" i="12"/>
  <c r="F291" i="12"/>
  <c r="E291" i="12"/>
  <c r="D291" i="12"/>
  <c r="C291" i="12"/>
  <c r="B292" i="12" l="1"/>
  <c r="A293" i="12"/>
  <c r="F292" i="12"/>
  <c r="E292" i="12"/>
  <c r="C292" i="12"/>
  <c r="D292" i="12"/>
  <c r="B293" i="12" l="1"/>
  <c r="F293" i="12"/>
  <c r="A294" i="12"/>
  <c r="E293" i="12"/>
  <c r="D293" i="12"/>
  <c r="C293" i="12"/>
  <c r="B294" i="12" l="1"/>
  <c r="A295" i="12"/>
  <c r="F294" i="12"/>
  <c r="D294" i="12"/>
  <c r="C294" i="12"/>
  <c r="E294" i="12"/>
  <c r="B295" i="12" l="1"/>
  <c r="A296" i="12"/>
  <c r="F295" i="12"/>
  <c r="D295" i="12"/>
  <c r="E295" i="12"/>
  <c r="C295" i="12"/>
  <c r="B296" i="12" l="1"/>
  <c r="F296" i="12"/>
  <c r="A297" i="12"/>
  <c r="D296" i="12"/>
  <c r="C296" i="12"/>
  <c r="E296" i="12"/>
  <c r="B297" i="12" l="1"/>
  <c r="F297" i="12"/>
  <c r="A298" i="12"/>
  <c r="D297" i="12"/>
  <c r="C297" i="12"/>
  <c r="E297" i="12"/>
  <c r="F76" i="13" l="1"/>
  <c r="G76" i="13" s="1"/>
  <c r="F76" i="14"/>
  <c r="G76" i="14" s="1"/>
  <c r="B298" i="12"/>
  <c r="F298" i="12"/>
  <c r="A299" i="12"/>
  <c r="D298" i="12"/>
  <c r="E298" i="12"/>
  <c r="C298" i="12"/>
  <c r="B299" i="12" l="1"/>
  <c r="A300" i="12"/>
  <c r="F299" i="12"/>
  <c r="D299" i="12"/>
  <c r="E299" i="12"/>
  <c r="C299" i="12"/>
  <c r="F77" i="13" l="1"/>
  <c r="G77" i="13" s="1"/>
  <c r="F77" i="14"/>
  <c r="G77" i="14" s="1"/>
  <c r="B300" i="12"/>
  <c r="A301" i="12"/>
  <c r="D300" i="12"/>
  <c r="E300" i="12"/>
  <c r="C300" i="12"/>
  <c r="B301" i="12" l="1"/>
  <c r="F301" i="12"/>
  <c r="A302" i="12"/>
  <c r="D301" i="12"/>
  <c r="C301" i="12"/>
  <c r="E301" i="12"/>
  <c r="B302" i="12" l="1"/>
  <c r="A303" i="12"/>
  <c r="F302" i="12"/>
  <c r="D302" i="12"/>
  <c r="E302" i="12"/>
  <c r="C302" i="12"/>
  <c r="B303" i="12" l="1"/>
  <c r="F303" i="12"/>
  <c r="A304" i="12"/>
  <c r="E303" i="12"/>
  <c r="C303" i="12"/>
  <c r="D303" i="12"/>
  <c r="B304" i="12" l="1"/>
  <c r="F304" i="12"/>
  <c r="A305" i="12"/>
  <c r="C304" i="12"/>
  <c r="E304" i="12"/>
  <c r="D304" i="12"/>
  <c r="F78" i="13" l="1"/>
  <c r="G78" i="13" s="1"/>
  <c r="F78" i="14"/>
  <c r="G78" i="14" s="1"/>
  <c r="B305" i="12"/>
  <c r="A306" i="12"/>
  <c r="D305" i="12"/>
  <c r="E305" i="12"/>
  <c r="C305" i="12"/>
  <c r="F79" i="13" l="1"/>
  <c r="G79" i="13" s="1"/>
  <c r="F79" i="14"/>
  <c r="G79" i="14" s="1"/>
  <c r="B306" i="12"/>
  <c r="A307" i="12"/>
  <c r="E306" i="12"/>
  <c r="D306" i="12"/>
  <c r="C306" i="12"/>
  <c r="B307" i="12" l="1"/>
  <c r="F307" i="12"/>
  <c r="A308" i="12"/>
  <c r="D307" i="12"/>
  <c r="E307" i="12"/>
  <c r="C307" i="12"/>
  <c r="B308" i="12" l="1"/>
  <c r="F308" i="12"/>
  <c r="A309" i="12"/>
  <c r="C308" i="12"/>
  <c r="D308" i="12"/>
  <c r="E308" i="12"/>
  <c r="B309" i="12" l="1"/>
  <c r="F309" i="12"/>
  <c r="A310" i="12"/>
  <c r="D309" i="12"/>
  <c r="E309" i="12"/>
  <c r="C309" i="12"/>
  <c r="F80" i="13" l="1"/>
  <c r="G80" i="13" s="1"/>
  <c r="F80" i="14"/>
  <c r="G80" i="14" s="1"/>
  <c r="B310" i="12"/>
  <c r="F310" i="12"/>
  <c r="A311" i="12"/>
  <c r="C310" i="12"/>
  <c r="E310" i="12"/>
  <c r="D310" i="12"/>
  <c r="B311" i="12" l="1"/>
  <c r="A312" i="12"/>
  <c r="F311" i="12"/>
  <c r="D311" i="12"/>
  <c r="E311" i="12"/>
  <c r="C311" i="12"/>
  <c r="B312" i="12" l="1"/>
  <c r="A313" i="12"/>
  <c r="E312" i="12"/>
  <c r="D312" i="12"/>
  <c r="C312" i="12"/>
  <c r="F312" i="12"/>
  <c r="B313" i="12" l="1"/>
  <c r="F313" i="12"/>
  <c r="A314" i="12"/>
  <c r="D313" i="12"/>
  <c r="E313" i="12"/>
  <c r="C313" i="12"/>
  <c r="B314" i="12" l="1"/>
  <c r="F314" i="12"/>
  <c r="A315" i="12"/>
  <c r="D314" i="12"/>
  <c r="C314" i="12"/>
  <c r="E314" i="12"/>
  <c r="B315" i="12" l="1"/>
  <c r="F315" i="12"/>
  <c r="A316" i="12"/>
  <c r="C315" i="12"/>
  <c r="D315" i="12"/>
  <c r="E315" i="12"/>
  <c r="B316" i="12" l="1"/>
  <c r="F316" i="12"/>
  <c r="A317" i="12"/>
  <c r="D316" i="12"/>
  <c r="E316" i="12"/>
  <c r="C316" i="12"/>
  <c r="B317" i="12" l="1"/>
  <c r="A318" i="12"/>
  <c r="F317" i="12"/>
  <c r="D317" i="12"/>
  <c r="E317" i="12"/>
  <c r="C317" i="12"/>
  <c r="B318" i="12" l="1"/>
  <c r="A319" i="12"/>
  <c r="F318" i="12"/>
  <c r="D318" i="12"/>
  <c r="C318" i="12"/>
  <c r="E318" i="12"/>
  <c r="B319" i="12" l="1"/>
  <c r="A320" i="12"/>
  <c r="F319" i="12"/>
  <c r="C319" i="12"/>
  <c r="D319" i="12"/>
  <c r="E319" i="12"/>
  <c r="B320" i="12" l="1"/>
  <c r="F320" i="12"/>
  <c r="A321" i="12"/>
  <c r="E320" i="12"/>
  <c r="C320" i="12"/>
  <c r="D320" i="12"/>
  <c r="F81" i="13" l="1"/>
  <c r="G81" i="13" s="1"/>
  <c r="F81" i="14"/>
  <c r="G81" i="14" s="1"/>
  <c r="B321" i="12"/>
  <c r="A322" i="12"/>
  <c r="F82" i="14" s="1"/>
  <c r="G82" i="14" s="1"/>
  <c r="C321" i="12"/>
  <c r="D321" i="12"/>
  <c r="E321" i="12"/>
  <c r="B322" i="12" l="1"/>
  <c r="A323" i="12"/>
  <c r="F322" i="12"/>
  <c r="D322" i="12"/>
  <c r="C322" i="12"/>
  <c r="E322" i="12"/>
  <c r="B323" i="12" l="1"/>
  <c r="F323" i="12"/>
  <c r="A324" i="12"/>
  <c r="C323" i="12"/>
  <c r="D323" i="12"/>
  <c r="E323" i="12"/>
  <c r="B324" i="12" l="1"/>
  <c r="A325" i="12"/>
  <c r="F324" i="12"/>
  <c r="D324" i="12"/>
  <c r="E324" i="12"/>
  <c r="C324" i="12"/>
  <c r="B325" i="12" l="1"/>
  <c r="A326" i="12"/>
  <c r="F325" i="12"/>
  <c r="D325" i="12"/>
  <c r="E325" i="12"/>
  <c r="C325" i="12"/>
  <c r="B326" i="12" l="1"/>
  <c r="F326" i="12"/>
  <c r="A327" i="12"/>
  <c r="E326" i="12"/>
  <c r="D326" i="12"/>
  <c r="C326" i="12"/>
  <c r="F82" i="13" l="1"/>
  <c r="G82" i="13" s="1"/>
  <c r="F84" i="14"/>
  <c r="G84" i="14" s="1"/>
  <c r="F83" i="14"/>
  <c r="G83" i="14" s="1"/>
  <c r="B327" i="12"/>
  <c r="F327" i="12"/>
  <c r="A328" i="12"/>
  <c r="D327" i="12"/>
  <c r="C327" i="12"/>
  <c r="E327" i="12"/>
  <c r="F83" i="13" l="1"/>
  <c r="G83" i="13" s="1"/>
  <c r="F85" i="14"/>
  <c r="G85" i="14" s="1"/>
  <c r="B328" i="12"/>
  <c r="A329" i="12"/>
  <c r="F84" i="13" s="1"/>
  <c r="G84" i="13" s="1"/>
  <c r="E328" i="12"/>
  <c r="D328" i="12"/>
  <c r="C328" i="12"/>
  <c r="B329" i="12" l="1"/>
  <c r="F329" i="12"/>
  <c r="A330" i="12"/>
  <c r="C329" i="12"/>
  <c r="D329" i="12"/>
  <c r="E329" i="12"/>
  <c r="B330" i="12" l="1"/>
  <c r="F330" i="12"/>
  <c r="A331" i="12"/>
  <c r="E330" i="12"/>
  <c r="C330" i="12"/>
  <c r="D330" i="12"/>
  <c r="B331" i="12" l="1"/>
  <c r="F331" i="12"/>
  <c r="A332" i="12"/>
  <c r="D331" i="12"/>
  <c r="E331" i="12"/>
  <c r="C331" i="12"/>
  <c r="B332" i="12" l="1"/>
  <c r="A333" i="12"/>
  <c r="F332" i="12"/>
  <c r="C332" i="12"/>
  <c r="E332" i="12"/>
  <c r="D332" i="12"/>
  <c r="B333" i="12" l="1"/>
  <c r="A334" i="12"/>
  <c r="F333" i="12"/>
  <c r="E333" i="12"/>
  <c r="C333" i="12"/>
  <c r="D333" i="12"/>
  <c r="F86" i="14" l="1"/>
  <c r="G86" i="14" s="1"/>
  <c r="F85" i="13"/>
  <c r="G85" i="13" s="1"/>
  <c r="B334" i="12"/>
  <c r="F334" i="12"/>
  <c r="A335" i="12"/>
  <c r="E334" i="12"/>
  <c r="D334" i="12"/>
  <c r="C334" i="12"/>
  <c r="B335" i="12" l="1"/>
  <c r="A336" i="12"/>
  <c r="F86" i="13" s="1"/>
  <c r="G86" i="13" s="1"/>
  <c r="F335" i="12"/>
  <c r="C335" i="12"/>
  <c r="D335" i="12"/>
  <c r="E335" i="12"/>
  <c r="B336" i="12" l="1"/>
  <c r="A337" i="12"/>
  <c r="F336" i="12"/>
  <c r="D336" i="12"/>
  <c r="C336" i="12"/>
  <c r="E336" i="12"/>
  <c r="F87" i="13" l="1"/>
  <c r="G87" i="13" s="1"/>
  <c r="F87" i="14"/>
  <c r="G87" i="14" s="1"/>
  <c r="B337" i="12"/>
  <c r="F337" i="12"/>
  <c r="A338" i="12"/>
  <c r="C337" i="12"/>
  <c r="D337" i="12"/>
  <c r="E337" i="12"/>
  <c r="B338" i="12" l="1"/>
  <c r="F338" i="12"/>
  <c r="A339" i="12"/>
  <c r="C338" i="12"/>
  <c r="E338" i="12"/>
  <c r="D338" i="12"/>
  <c r="B339" i="12" l="1"/>
  <c r="F339" i="12"/>
  <c r="A340" i="12"/>
  <c r="F88" i="14" s="1"/>
  <c r="G88" i="14" s="1"/>
  <c r="E339" i="12"/>
  <c r="C339" i="12"/>
  <c r="D339" i="12"/>
  <c r="B340" i="12" l="1"/>
  <c r="A341" i="12"/>
  <c r="F88" i="13" s="1"/>
  <c r="G88" i="13" s="1"/>
  <c r="F340" i="12"/>
  <c r="C340" i="12"/>
  <c r="E340" i="12"/>
  <c r="D340" i="12"/>
  <c r="B341" i="12" l="1"/>
  <c r="A342" i="12"/>
  <c r="F341" i="12"/>
  <c r="D341" i="12"/>
  <c r="E341" i="12"/>
  <c r="C341" i="12"/>
  <c r="B342" i="12" l="1"/>
  <c r="F342" i="12"/>
  <c r="A343" i="12"/>
  <c r="C342" i="12"/>
  <c r="E342" i="12"/>
  <c r="D342" i="12"/>
  <c r="F89" i="13" l="1"/>
  <c r="G89" i="13" s="1"/>
  <c r="F89" i="14"/>
  <c r="G89" i="14" s="1"/>
  <c r="B343" i="12"/>
  <c r="E343" i="12"/>
  <c r="C343" i="12"/>
  <c r="D343" i="12"/>
  <c r="A344" i="12"/>
  <c r="F90" i="13" l="1"/>
  <c r="G90" i="13" s="1"/>
  <c r="F90" i="14"/>
  <c r="G90" i="14" s="1"/>
  <c r="B344" i="12"/>
  <c r="A345" i="12"/>
  <c r="C344" i="12"/>
  <c r="D344" i="12"/>
  <c r="E344" i="12"/>
  <c r="B345" i="12" l="1"/>
  <c r="A346" i="12"/>
  <c r="D345" i="12"/>
  <c r="C345" i="12"/>
  <c r="E345" i="12"/>
  <c r="B346" i="12" l="1"/>
  <c r="A347" i="12"/>
  <c r="D346" i="12"/>
  <c r="C346" i="12"/>
  <c r="E346" i="12"/>
  <c r="B347" i="12" l="1"/>
  <c r="A348" i="12"/>
  <c r="C347" i="12"/>
  <c r="D347" i="12"/>
  <c r="E347" i="12"/>
  <c r="B348" i="12" l="1"/>
  <c r="A349" i="12"/>
  <c r="D348" i="12"/>
  <c r="E348" i="12"/>
  <c r="C348" i="12"/>
  <c r="F91" i="14" l="1"/>
  <c r="G91" i="14" s="1"/>
  <c r="F91" i="13"/>
  <c r="G91" i="13" s="1"/>
  <c r="B349" i="12"/>
  <c r="A350" i="12"/>
  <c r="C349" i="12"/>
  <c r="D349" i="12"/>
  <c r="E349" i="12"/>
  <c r="A351" i="12" l="1"/>
  <c r="B350" i="12"/>
  <c r="C350" i="12"/>
  <c r="E350" i="12"/>
  <c r="D350" i="12"/>
  <c r="A352" i="12" l="1"/>
  <c r="B351" i="12"/>
  <c r="D351" i="12"/>
  <c r="E351" i="12"/>
  <c r="C351" i="12"/>
  <c r="A353" i="12" l="1"/>
  <c r="B352" i="12"/>
  <c r="E352" i="12"/>
  <c r="D352" i="12"/>
  <c r="C352" i="12"/>
  <c r="A354" i="12" l="1"/>
  <c r="B353" i="12"/>
  <c r="C353" i="12"/>
  <c r="D353" i="12"/>
  <c r="E353" i="12"/>
  <c r="A355" i="12" l="1"/>
  <c r="B354" i="12"/>
  <c r="E354" i="12"/>
  <c r="C354" i="12"/>
  <c r="D354" i="12"/>
  <c r="A356" i="12" l="1"/>
  <c r="B355" i="12"/>
  <c r="E355" i="12"/>
  <c r="C355" i="12"/>
  <c r="D355" i="12"/>
  <c r="A357" i="12" l="1"/>
  <c r="B356" i="12"/>
  <c r="D356" i="12"/>
  <c r="C356" i="12"/>
  <c r="E356" i="12"/>
  <c r="A358" i="12" l="1"/>
  <c r="B357" i="12"/>
  <c r="C357" i="12"/>
  <c r="E357" i="12"/>
  <c r="D357" i="12"/>
  <c r="A359" i="12" l="1"/>
  <c r="B358" i="12"/>
  <c r="D358" i="12"/>
  <c r="E358" i="12"/>
  <c r="C358" i="12"/>
  <c r="B359" i="12" l="1"/>
  <c r="D359" i="12"/>
  <c r="C359" i="12"/>
  <c r="A360" i="12"/>
  <c r="E359" i="12"/>
  <c r="B360" i="12" l="1"/>
  <c r="C360" i="12"/>
  <c r="A361" i="12"/>
  <c r="D360" i="12"/>
  <c r="E360" i="12"/>
  <c r="A362" i="12" l="1"/>
  <c r="B361" i="12"/>
  <c r="D361" i="12"/>
  <c r="C361" i="12"/>
  <c r="E361" i="12"/>
  <c r="A363" i="12" l="1"/>
  <c r="B362" i="12"/>
  <c r="C362" i="12"/>
  <c r="E362" i="12"/>
  <c r="D362" i="12"/>
  <c r="A364" i="12" l="1"/>
  <c r="B363" i="12"/>
  <c r="E363" i="12"/>
  <c r="C363" i="12"/>
  <c r="D363" i="12"/>
  <c r="A365" i="12" l="1"/>
  <c r="B364" i="12"/>
  <c r="D364" i="12"/>
  <c r="C364" i="12"/>
  <c r="E364" i="12"/>
  <c r="A366" i="12" l="1"/>
  <c r="B365" i="12"/>
  <c r="C365" i="12"/>
  <c r="E365" i="12"/>
  <c r="D365" i="12"/>
  <c r="B366" i="12" l="1"/>
  <c r="A367" i="12"/>
  <c r="E366" i="12"/>
  <c r="D366" i="12"/>
  <c r="C366" i="12"/>
  <c r="B367" i="12" l="1"/>
  <c r="A368" i="12"/>
  <c r="E367" i="12"/>
  <c r="D367" i="12"/>
  <c r="C367" i="12"/>
  <c r="A369" i="12" l="1"/>
  <c r="B368" i="12"/>
  <c r="E368" i="12"/>
  <c r="D368" i="12"/>
  <c r="C368" i="12"/>
  <c r="A370" i="12" l="1"/>
  <c r="B369" i="12"/>
  <c r="E369" i="12"/>
  <c r="C369" i="12"/>
  <c r="D369" i="12"/>
  <c r="A371" i="12" l="1"/>
  <c r="B370" i="12"/>
  <c r="E370" i="12"/>
  <c r="C370" i="12"/>
  <c r="D370" i="12"/>
  <c r="A372" i="12" l="1"/>
  <c r="B371" i="12"/>
  <c r="E371" i="12"/>
  <c r="C371" i="12"/>
  <c r="D371" i="12"/>
  <c r="A373" i="12" l="1"/>
  <c r="B372" i="12"/>
  <c r="E372" i="12"/>
  <c r="D372" i="12"/>
  <c r="C372" i="12"/>
  <c r="A374" i="12" l="1"/>
  <c r="B373" i="12"/>
  <c r="E373" i="12"/>
  <c r="C373" i="12"/>
  <c r="D373" i="12"/>
  <c r="A375" i="12" l="1"/>
  <c r="B374" i="12"/>
  <c r="E374" i="12"/>
  <c r="D374" i="12"/>
  <c r="C374" i="12"/>
  <c r="A376" i="12" l="1"/>
  <c r="B375" i="12"/>
  <c r="E375" i="12"/>
  <c r="D375" i="12"/>
  <c r="C375" i="12"/>
  <c r="B376" i="12" l="1"/>
  <c r="E376" i="12"/>
  <c r="D376" i="12"/>
  <c r="A377" i="12"/>
  <c r="C376" i="12"/>
  <c r="D377" i="12" l="1"/>
  <c r="B377" i="12"/>
  <c r="E377" i="12"/>
  <c r="A378" i="12"/>
  <c r="C377" i="12"/>
  <c r="D378" i="12" l="1"/>
  <c r="B378" i="12"/>
  <c r="E378" i="12"/>
  <c r="A379" i="12"/>
  <c r="C378" i="12"/>
  <c r="B379" i="12" l="1"/>
  <c r="E379" i="12"/>
  <c r="A380" i="12"/>
  <c r="C379" i="12"/>
  <c r="D379" i="12"/>
  <c r="B380" i="12" l="1"/>
  <c r="A381" i="12"/>
  <c r="E380" i="12"/>
  <c r="C380" i="12"/>
  <c r="D380" i="12"/>
  <c r="B381" i="12" l="1"/>
  <c r="E381" i="12"/>
  <c r="A382" i="12"/>
  <c r="C381" i="12"/>
  <c r="D381" i="12"/>
  <c r="B382" i="12" l="1"/>
  <c r="D382" i="12"/>
  <c r="E382" i="12"/>
  <c r="A383" i="12"/>
  <c r="C382" i="12"/>
  <c r="B383" i="12" l="1"/>
  <c r="C383" i="12"/>
  <c r="A384" i="12"/>
  <c r="D383" i="12"/>
  <c r="E383" i="12"/>
  <c r="B384" i="12" l="1"/>
  <c r="D384" i="12"/>
  <c r="E384" i="12"/>
  <c r="A385" i="12"/>
  <c r="C384" i="12"/>
  <c r="B385" i="12" l="1"/>
  <c r="D385" i="12"/>
  <c r="E385" i="12"/>
  <c r="A386" i="12"/>
  <c r="C385" i="12"/>
  <c r="B386" i="12" l="1"/>
  <c r="A387" i="12"/>
  <c r="C386" i="12"/>
  <c r="D386" i="12"/>
  <c r="E386" i="12"/>
  <c r="B387" i="12" l="1"/>
  <c r="A388" i="12"/>
  <c r="E387" i="12"/>
  <c r="D387" i="12"/>
  <c r="C387" i="12"/>
  <c r="D388" i="12" l="1"/>
  <c r="B388" i="12"/>
  <c r="C388" i="12"/>
  <c r="A389" i="12"/>
  <c r="E388" i="12"/>
  <c r="B389" i="12" l="1"/>
  <c r="D389" i="12"/>
  <c r="A390" i="12"/>
  <c r="E389" i="12"/>
  <c r="C389" i="12"/>
  <c r="B390" i="12" l="1"/>
  <c r="C390" i="12"/>
  <c r="D390" i="12"/>
  <c r="E390" i="12"/>
  <c r="A391" i="12"/>
  <c r="B391" i="12" l="1"/>
  <c r="A392" i="12"/>
  <c r="E391" i="12"/>
  <c r="D391" i="12"/>
  <c r="C391" i="12"/>
  <c r="D392" i="12" l="1"/>
  <c r="B392" i="12"/>
  <c r="E392" i="12"/>
  <c r="A393" i="12"/>
  <c r="C392" i="12"/>
  <c r="B393" i="12" l="1"/>
  <c r="E393" i="12"/>
  <c r="C393" i="12"/>
  <c r="A394" i="12"/>
  <c r="D393" i="12"/>
  <c r="A395" i="12" l="1"/>
  <c r="B394" i="12"/>
  <c r="D394" i="12"/>
  <c r="E394" i="12"/>
  <c r="C394" i="12"/>
  <c r="B395" i="12" l="1"/>
  <c r="C395" i="12"/>
  <c r="D395" i="12"/>
  <c r="A396" i="12"/>
  <c r="E395" i="12"/>
  <c r="B396" i="12" l="1"/>
  <c r="E396" i="12"/>
  <c r="C396" i="12"/>
  <c r="D396" i="12"/>
  <c r="A397" i="12"/>
  <c r="B397" i="12" l="1"/>
  <c r="A398" i="12"/>
  <c r="E397" i="12"/>
  <c r="D397" i="12"/>
  <c r="C397" i="12"/>
  <c r="B398" i="12" l="1"/>
  <c r="A399" i="12"/>
  <c r="E398" i="12"/>
  <c r="D398" i="12"/>
  <c r="C398" i="12"/>
  <c r="B399" i="12" l="1"/>
  <c r="E399" i="12"/>
  <c r="A400" i="12"/>
  <c r="D399" i="12"/>
  <c r="C399" i="12"/>
  <c r="B400" i="12" l="1"/>
  <c r="A401" i="12"/>
  <c r="C400" i="12"/>
  <c r="D400" i="12"/>
  <c r="E400" i="12"/>
  <c r="B401" i="12" l="1"/>
  <c r="C401" i="12"/>
  <c r="E401" i="12"/>
  <c r="D401" i="12"/>
  <c r="A402" i="12"/>
  <c r="B402" i="12" l="1"/>
  <c r="A403" i="12"/>
  <c r="C402" i="12"/>
  <c r="D402" i="12"/>
  <c r="E402" i="12"/>
  <c r="B403" i="12" l="1"/>
  <c r="E403" i="12"/>
  <c r="C403" i="12"/>
  <c r="A404" i="12"/>
  <c r="D403" i="12"/>
  <c r="B404" i="12" l="1"/>
  <c r="C404" i="12"/>
  <c r="D404" i="12"/>
  <c r="A405" i="12"/>
  <c r="E404" i="12"/>
  <c r="B405" i="12" l="1"/>
  <c r="C405" i="12"/>
  <c r="D405" i="12"/>
  <c r="E405" i="12"/>
  <c r="A406" i="12"/>
  <c r="B406" i="12" l="1"/>
  <c r="C406" i="12"/>
  <c r="A407" i="12"/>
  <c r="E406" i="12"/>
  <c r="D406" i="12"/>
  <c r="B407" i="12" l="1"/>
  <c r="E407" i="12"/>
  <c r="A408" i="12"/>
  <c r="D407" i="12"/>
  <c r="C407" i="12"/>
  <c r="B408" i="12" l="1"/>
  <c r="D408" i="12"/>
  <c r="C408" i="12"/>
  <c r="A409" i="12"/>
  <c r="E408" i="12"/>
  <c r="B409" i="12" l="1"/>
  <c r="C409" i="12"/>
  <c r="D409" i="12"/>
  <c r="E409" i="12"/>
  <c r="A410" i="12"/>
  <c r="B410" i="12" l="1"/>
  <c r="A411" i="12"/>
  <c r="D410" i="12"/>
  <c r="E410" i="12"/>
  <c r="C410" i="12"/>
  <c r="B411" i="12" l="1"/>
  <c r="C411" i="12"/>
  <c r="A412" i="12"/>
  <c r="D411" i="12"/>
  <c r="E411" i="12"/>
  <c r="B412" i="12" l="1"/>
  <c r="A413" i="12"/>
  <c r="E412" i="12"/>
  <c r="C412" i="12"/>
  <c r="D412" i="12"/>
  <c r="B413" i="12" l="1"/>
  <c r="C413" i="12"/>
  <c r="A414" i="12"/>
  <c r="D413" i="12"/>
  <c r="E413" i="12"/>
  <c r="B414" i="12" l="1"/>
  <c r="E414" i="12"/>
  <c r="A415" i="12"/>
  <c r="D414" i="12"/>
  <c r="C414" i="12"/>
  <c r="B415" i="12" l="1"/>
  <c r="E415" i="12"/>
  <c r="A416" i="12"/>
  <c r="C415" i="12"/>
  <c r="D415" i="12"/>
  <c r="B416" i="12" l="1"/>
  <c r="E416" i="12"/>
  <c r="A417" i="12"/>
  <c r="C416" i="12"/>
  <c r="D416" i="12"/>
  <c r="B417" i="12" l="1"/>
  <c r="C417" i="12"/>
  <c r="A418" i="12"/>
  <c r="D417" i="12"/>
  <c r="E417" i="12"/>
  <c r="B418" i="12" l="1"/>
  <c r="A419" i="12"/>
  <c r="E418" i="12"/>
  <c r="D418" i="12"/>
  <c r="C418" i="12"/>
  <c r="B419" i="12" l="1"/>
  <c r="A420" i="12"/>
  <c r="C419" i="12"/>
  <c r="E419" i="12"/>
  <c r="D419" i="12"/>
  <c r="B420" i="12" l="1"/>
  <c r="A421" i="12"/>
  <c r="D420" i="12"/>
  <c r="E420" i="12"/>
  <c r="C420" i="12"/>
  <c r="B421" i="12" l="1"/>
  <c r="A422" i="12"/>
  <c r="C421" i="12"/>
  <c r="E421" i="12"/>
  <c r="D421" i="12"/>
  <c r="B422" i="12" l="1"/>
  <c r="C422" i="12"/>
  <c r="E422" i="12"/>
  <c r="A423" i="12"/>
  <c r="D422" i="12"/>
  <c r="B423" i="12" l="1"/>
  <c r="A424" i="12"/>
  <c r="C423" i="12"/>
  <c r="D423" i="12"/>
  <c r="E423" i="12"/>
  <c r="A425" i="12" l="1"/>
  <c r="B424" i="12"/>
  <c r="C424" i="12"/>
  <c r="D424" i="12"/>
  <c r="E424" i="12"/>
  <c r="B425" i="12" l="1"/>
  <c r="E425" i="12"/>
  <c r="D425" i="12"/>
  <c r="C425" i="12"/>
  <c r="A426" i="12"/>
  <c r="B426" i="12" l="1"/>
  <c r="E426" i="12"/>
  <c r="D426" i="12"/>
  <c r="C426" i="12"/>
  <c r="A427" i="12"/>
  <c r="B427" i="12" l="1"/>
  <c r="C427" i="12"/>
  <c r="A428" i="12"/>
  <c r="D427" i="12"/>
  <c r="E427" i="12"/>
  <c r="B428" i="12" l="1"/>
  <c r="A429" i="12"/>
  <c r="D428" i="12"/>
  <c r="E428" i="12"/>
  <c r="C428" i="12"/>
  <c r="B429" i="12" l="1"/>
  <c r="A430" i="12"/>
  <c r="C429" i="12"/>
  <c r="D429" i="12"/>
  <c r="E429" i="12"/>
  <c r="B430" i="12" l="1"/>
  <c r="C430" i="12"/>
  <c r="E430" i="12"/>
  <c r="A431" i="12"/>
  <c r="D430" i="12"/>
  <c r="B431" i="12" l="1"/>
  <c r="E431" i="12"/>
  <c r="D431" i="12"/>
  <c r="A432" i="12"/>
  <c r="C431" i="12"/>
  <c r="B432" i="12" l="1"/>
  <c r="A433" i="12"/>
  <c r="E432" i="12"/>
  <c r="C432" i="12"/>
  <c r="D432" i="12"/>
  <c r="D433" i="12" l="1"/>
  <c r="B433" i="12"/>
  <c r="A434" i="12"/>
  <c r="C433" i="12"/>
  <c r="E433" i="12"/>
  <c r="D434" i="12" l="1"/>
  <c r="B434" i="12"/>
  <c r="E434" i="12"/>
  <c r="C434" i="12"/>
</calcChain>
</file>

<file path=xl/sharedStrings.xml><?xml version="1.0" encoding="utf-8"?>
<sst xmlns="http://schemas.openxmlformats.org/spreadsheetml/2006/main" count="1816" uniqueCount="364">
  <si>
    <t>Opción 1</t>
  </si>
  <si>
    <t>Cursos de verano (MAC y Ex.de Sufic)</t>
  </si>
  <si>
    <t>X</t>
  </si>
  <si>
    <t>Prácticas de Verano</t>
  </si>
  <si>
    <t>Clases Lectivas Primer Semestre</t>
  </si>
  <si>
    <t>Semana recuperación clases y evaluaciones</t>
  </si>
  <si>
    <t>Exámenes Finales y de repetición</t>
  </si>
  <si>
    <t>Cierre Primer Semestre</t>
  </si>
  <si>
    <t>Vacaciones Invierno</t>
  </si>
  <si>
    <t>Recepción solicitudes modificación de carga</t>
  </si>
  <si>
    <t>Clases lectivas Segundo Semestre</t>
  </si>
  <si>
    <t>Cierre Segundo Semestre</t>
  </si>
  <si>
    <t>Exámenes</t>
  </si>
  <si>
    <t>Exámenes de repetición (17/7-19/7)</t>
  </si>
  <si>
    <t>Cierre Actas (15/7)</t>
  </si>
  <si>
    <t>Modificación de inscripciones (29/7-30/7)</t>
  </si>
  <si>
    <t>Exámenes (24/12-29/12)</t>
  </si>
  <si>
    <t>Exámenes de repetición (1/12-5/12)</t>
  </si>
  <si>
    <t>Cierre Actas (2/12)</t>
  </si>
  <si>
    <r>
      <t>Feriados de carácter general </t>
    </r>
    <r>
      <rPr>
        <i/>
        <sz val="11"/>
        <color rgb="FF004080"/>
        <rFont val="Trebuchet MS"/>
        <family val="2"/>
      </rPr>
      <t>(Aplican a todas las personas a nivel nacional)</t>
    </r>
  </si>
  <si>
    <t>Día</t>
  </si>
  <si>
    <t>Festividad</t>
  </si>
  <si>
    <t>Tipo</t>
  </si>
  <si>
    <t>Respaldo Legal</t>
  </si>
  <si>
    <t>Observación</t>
  </si>
  <si>
    <t>Lunes, 01 de Enero</t>
  </si>
  <si>
    <t>Año Nuevo</t>
  </si>
  <si>
    <t>Civil</t>
  </si>
  <si>
    <t>Ley 2.977, Ley 19.973</t>
  </si>
  <si>
    <t>Irrenunciable</t>
  </si>
  <si>
    <t>Primer Semestre</t>
  </si>
  <si>
    <t>Viernes, 29 de Marzo</t>
  </si>
  <si>
    <t>Viernes Santo</t>
  </si>
  <si>
    <t>Religioso</t>
  </si>
  <si>
    <t>Ley 2.977</t>
  </si>
  <si>
    <t>Sábado, 30 de Marzo</t>
  </si>
  <si>
    <t>Sábado Santo</t>
  </si>
  <si>
    <t>Miércoles, 01 de Mayo</t>
  </si>
  <si>
    <t>Día Nacional del Trabajo</t>
  </si>
  <si>
    <t>Código del Trabajo, Ley 19.973</t>
  </si>
  <si>
    <t>Martes, 21 de Mayo</t>
  </si>
  <si>
    <t>Día de las Glorias Navales</t>
  </si>
  <si>
    <t>Considerar Lunes 20 de mayo como Interferiado académico u Online sincrónico sin PFUs</t>
  </si>
  <si>
    <t>Feriado Académico</t>
  </si>
  <si>
    <t>Domingo, 09 de Junio</t>
  </si>
  <si>
    <t>Elecciones Primarias Alcaldes y Gobernadores</t>
  </si>
  <si>
    <t>Ley 18.700, Ley 19.973</t>
  </si>
  <si>
    <r>
      <t>Por Confirmar</t>
    </r>
    <r>
      <rPr>
        <sz val="11"/>
        <color rgb="FF000000"/>
        <rFont val="Trebuchet MS"/>
        <family val="2"/>
      </rPr>
      <t> </t>
    </r>
    <r>
      <rPr>
        <i/>
        <sz val="11"/>
        <color rgb="FFFF0000"/>
        <rFont val="Trebuchet MS"/>
        <family val="2"/>
      </rPr>
      <t>Irrenunciable</t>
    </r>
  </si>
  <si>
    <t>Jueves, 20 de Junio</t>
  </si>
  <si>
    <t>Día Nacional de los Pueblos Indígenas</t>
  </si>
  <si>
    <t>Ley 21.357</t>
  </si>
  <si>
    <t>Considerar Viernes 21 de junio y Sábado 22 de junio como Interferiados académicos u Online sincrónico sin PFUs</t>
  </si>
  <si>
    <t>On line sincrónico</t>
  </si>
  <si>
    <t>Sábado, 29 de Junio</t>
  </si>
  <si>
    <t>San Pedro y San Pablo</t>
  </si>
  <si>
    <t>Ley 2.977, Ley 18.432, Ley 19.668</t>
  </si>
  <si>
    <t>Martes, 16 de Julio</t>
  </si>
  <si>
    <t>Día de la Virgen del Carmen</t>
  </si>
  <si>
    <t>Ley 20.148</t>
  </si>
  <si>
    <t>Considerar Lunes 15 de julio como Interferiado académico u Online sincrónico sin PFUs</t>
  </si>
  <si>
    <t>Segundo Semestre</t>
  </si>
  <si>
    <t>Jueves, 15 de Agosto</t>
  </si>
  <si>
    <t>Asunción de la Virgen</t>
  </si>
  <si>
    <t>Si Opción 1, Considerar viernes 16 y sábado 17 de Agosto como interferiados académicos u Online sincrónico sin PFUs</t>
  </si>
  <si>
    <t>Miércoles, 18 de Septiembre</t>
  </si>
  <si>
    <t>Independencia Nacional</t>
  </si>
  <si>
    <t>Si se considera Lunes 16 y Martes 17 de Septiembre como interferiados academicos, el segundo semestre debería planificarse en 17 semanas. Ver Opción 3
Además, Sábado 21 debería ser feriado académico.</t>
  </si>
  <si>
    <t>Jueves, 19 de Septiembre</t>
  </si>
  <si>
    <t>Día de las Glorias del Ejército</t>
  </si>
  <si>
    <t>Ley 2.977, Ley 20.629</t>
  </si>
  <si>
    <t>Viernes, 20 de Septiembre</t>
  </si>
  <si>
    <t>Feriado Adicional Fiestas Patrias</t>
  </si>
  <si>
    <t>Ley 20.215</t>
  </si>
  <si>
    <t>Sábado, 12 de Octubre</t>
  </si>
  <si>
    <t>Encuentro de Dos Mundos</t>
  </si>
  <si>
    <t>Ley 3.810, Ley 19.668</t>
  </si>
  <si>
    <t>Domingo, 27 de Octubre</t>
  </si>
  <si>
    <t>Elecciones Municipales, Consejeros Regionales y Gobernadores Regionales</t>
  </si>
  <si>
    <t>Jueves, 31 de Octubre</t>
  </si>
  <si>
    <t>Día de las Iglesias Evangélicas y Protestantes</t>
  </si>
  <si>
    <t>Ley 20.299</t>
  </si>
  <si>
    <t>Considerar Sábado 2 de Noviembre como Interferiado académico u Online Sincrónico sin PFUs</t>
  </si>
  <si>
    <t>Viernes, 01 de Noviembre</t>
  </si>
  <si>
    <t>Día de Todos los Santos</t>
  </si>
  <si>
    <t>Domingo, 24 de Noviembre</t>
  </si>
  <si>
    <t>Segunda Vuelta Elección Gobernadores Regionales</t>
  </si>
  <si>
    <t>Por Confirmar</t>
  </si>
  <si>
    <t>Domingo, 08 de Diciembre</t>
  </si>
  <si>
    <t>Inmaculada Concepción</t>
  </si>
  <si>
    <t>Miércoles, 25 de Diciembre</t>
  </si>
  <si>
    <t>Navidad</t>
  </si>
  <si>
    <t>Sin consecuencias en otros días</t>
  </si>
  <si>
    <t>Otras fechas a considerar</t>
  </si>
  <si>
    <t>Conmemoración</t>
  </si>
  <si>
    <t>Viernes 29 de Marzo</t>
  </si>
  <si>
    <t>Día del combatiente</t>
  </si>
  <si>
    <t>Riesgoso</t>
  </si>
  <si>
    <t>Ninguno</t>
  </si>
  <si>
    <t>Considerar On Line Sincrónico, sin PFUs</t>
  </si>
  <si>
    <t>Coincide con Viernes Santo</t>
  </si>
  <si>
    <t>Miércoles 11 de Septiembre</t>
  </si>
  <si>
    <t>Término de período democrático</t>
  </si>
  <si>
    <t>Viernes 18 de Octubre</t>
  </si>
  <si>
    <t>18/O</t>
  </si>
  <si>
    <t>Viernes 8 de Noviembre</t>
  </si>
  <si>
    <t>Aniversario IGS</t>
  </si>
  <si>
    <t>Celebración</t>
  </si>
  <si>
    <t>Considerar Feriado Académico</t>
  </si>
  <si>
    <t>Miércoles, 01 de Enero</t>
  </si>
  <si>
    <t>Viernes, 18 de Abril</t>
  </si>
  <si>
    <t>Sábado, 19 de Abril</t>
  </si>
  <si>
    <t>Jueves, 01 de Mayo</t>
  </si>
  <si>
    <t>Miércoles, 21 de Mayo</t>
  </si>
  <si>
    <t>Viernes, 20 de Junio</t>
  </si>
  <si>
    <t>Domingo, 29 de Junio</t>
  </si>
  <si>
    <t>Elecciones Primarias Presidenciales y Parlamentarias</t>
  </si>
  <si>
    <t>Ley 18.700, Ley 19.973, Ley 20.640</t>
  </si>
  <si>
    <t>Miércoles, 16 de Julio</t>
  </si>
  <si>
    <t>Viernes, 15 de Agosto</t>
  </si>
  <si>
    <t>Jueves, 18 de Septiembre</t>
  </si>
  <si>
    <t>Viernes, 19 de Septiembre</t>
  </si>
  <si>
    <t>Domingo, 12 de Octubre</t>
  </si>
  <si>
    <t>Viernes, 31 de Octubre</t>
  </si>
  <si>
    <t>Sábado, 01 de Noviembre</t>
  </si>
  <si>
    <t>Domingo, 16 de Noviembre</t>
  </si>
  <si>
    <t>Elecciones Presidenciales y Parlamentarias</t>
  </si>
  <si>
    <t>Ley 18.700, Ley 19.973, Ley 20.515, Ley 21.073</t>
  </si>
  <si>
    <t>Lunes, 08 de Diciembre</t>
  </si>
  <si>
    <t>Domingo, 14 de Diciembre</t>
  </si>
  <si>
    <t>Elecciones Presidenciales (Segunda Vuelta)</t>
  </si>
  <si>
    <t>Ley 18.700, Ley 19.973, Ley 20.515</t>
  </si>
  <si>
    <t>Jueves, 25 de Diciembre</t>
  </si>
  <si>
    <t>FECHA</t>
  </si>
  <si>
    <t>Dia semana (domingo=1)</t>
  </si>
  <si>
    <t>Dia</t>
  </si>
  <si>
    <t>MES</t>
  </si>
  <si>
    <t>AÑO</t>
  </si>
  <si>
    <t>SEMANA ACADEMICA EN SEMESTRE</t>
  </si>
  <si>
    <t>HITOS ACADÉMICOS REGULARES</t>
  </si>
  <si>
    <t>EVENTOS PROCESOS ACADÉMICOS REGULARES (DIRA)</t>
  </si>
  <si>
    <t>EVENTO PROCESOS VIRTUALES</t>
  </si>
  <si>
    <t>EVENTO EVALUACIÓN, CURRÍCULUM y DOCENCIA</t>
  </si>
  <si>
    <t>EVENTO ACOMPAÑAMIENTO ESTUDIANTIL</t>
  </si>
  <si>
    <t>EVENTO PRACTICAS Y EMPLEABILIDAD</t>
  </si>
  <si>
    <t>EVENTO INNOVACIÓN, EMPRENDIMIENTO y VCM</t>
  </si>
  <si>
    <t>EVENTO CALIDAD</t>
  </si>
  <si>
    <t>EVENTO VRAE-Finanzas</t>
  </si>
  <si>
    <t>EVENTO BIBLIOTECAS</t>
  </si>
  <si>
    <t>Feriado</t>
  </si>
  <si>
    <t>Feriado Año Nuevo</t>
  </si>
  <si>
    <t>Apertura solicitudes de:
Reincorporación Suspensiones de 2024
Retiro</t>
  </si>
  <si>
    <t>VACACIONES ESTUDIANTES</t>
  </si>
  <si>
    <t>Período de Reincorporación y Matrícula 2025-1</t>
  </si>
  <si>
    <t>Proceso de Reincorporaciones</t>
  </si>
  <si>
    <t>Inicio Proceso de Práctica 2025-1 (Solicitudes / Supervisiones / Evaluaciones Finales) / Inicio Aplicación Encuesta de Proyección de Práctica 2025</t>
  </si>
  <si>
    <t>Inicio Proceso Regular Matrícula 2025-1 Alumnos Antiguos</t>
  </si>
  <si>
    <r>
      <t xml:space="preserve">Inicio Primer período - Inscripción a Expediente de Título  (Liberación de certificados de Título en plataforma los viernes de cada semana)
</t>
    </r>
    <r>
      <rPr>
        <sz val="11"/>
        <color theme="1"/>
        <rFont val="Calibri"/>
        <family val="2"/>
        <scheme val="minor"/>
      </rPr>
      <t>Período de Reincorporación y Matrícula 2025-1</t>
    </r>
  </si>
  <si>
    <t>Inicio Primer período - Inscripción a Expediente de Título</t>
  </si>
  <si>
    <r>
      <rPr>
        <b/>
        <sz val="11"/>
        <color rgb="FFC00000"/>
        <rFont val="Calibri"/>
        <family val="2"/>
        <scheme val="minor"/>
      </rPr>
      <t xml:space="preserve">Plazo máximo ingreso de Horarios, Salas y Docentes a Catalogo de cursos plataforma
</t>
    </r>
    <r>
      <rPr>
        <sz val="11"/>
        <color theme="1"/>
        <rFont val="Calibri"/>
        <family val="2"/>
        <scheme val="minor"/>
      </rPr>
      <t>Período de Reincorporación y Matrícula 2025-1</t>
    </r>
  </si>
  <si>
    <t>Cierre de Matrículas 2025-1</t>
  </si>
  <si>
    <t>Período de Reincorporación y Matrícula Rezagados 2025-1</t>
  </si>
  <si>
    <t>Inicio Período matrícula 2025-1 estudiantes antiguos rezagados</t>
  </si>
  <si>
    <r>
      <rPr>
        <b/>
        <sz val="11"/>
        <color theme="1"/>
        <rFont val="Calibri"/>
        <family val="2"/>
        <scheme val="minor"/>
      </rPr>
      <t xml:space="preserve">Inscripción Académica asignada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</si>
  <si>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</si>
  <si>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Recepción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</si>
  <si>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</si>
  <si>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Resolución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</si>
  <si>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 xml:space="preserve">Período de Reincorporación y Matrícula Rezagados 2025-1
</t>
    </r>
    <r>
      <rPr>
        <b/>
        <sz val="11"/>
        <color theme="1"/>
        <rFont val="Calibri"/>
        <family val="2"/>
        <scheme val="minor"/>
      </rPr>
      <t>Termino Primer período - Inscripción a Expediente de Título  (Liberación de certificados de Título fe plataforma los sábado de cada semana)</t>
    </r>
  </si>
  <si>
    <r>
      <t xml:space="preserve">Cierre Solicitudes de Reincorporación Suspensiones de 2024
</t>
    </r>
    <r>
      <rPr>
        <sz val="11"/>
        <rFont val="Calibri"/>
        <family val="2"/>
        <scheme val="minor"/>
      </rPr>
      <t>Termino Primer período - Inscripción a Expediente de Título  (Liberación de certificados de Título fe plataforma los sábado de cada semana)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Resolución de Solicitudes de Modificación de Carga 2025-1</t>
    </r>
  </si>
  <si>
    <t>Término Aplicación Encuesta de Proyección de Práctica 2025</t>
  </si>
  <si>
    <t>Cierre de Matrículas estudiantes rezagados 2025-1</t>
  </si>
  <si>
    <t>Inicio clases lectivas semestre 2025_1</t>
  </si>
  <si>
    <t>Bienvenida estudiantes sede Rancagua y Viña del Mar / Entrega mejor promedio sede</t>
  </si>
  <si>
    <t>Revisión y aprobación de montos por clases realizadas docentes, en sistema gestión de pagos (Responsable: Sedes)</t>
  </si>
  <si>
    <t>Inicio Campaña Mundo Laboral 2025-1</t>
  </si>
  <si>
    <t>Inicio Programa de Incentivo para Emprendedores IGS</t>
  </si>
  <si>
    <t>(UI: Se considera esta fecha para informar a estudiantes)</t>
  </si>
  <si>
    <t>Bienvenida estudiantes sede Concepción, Temuco y Santiago / Entrega mejor promedio sede</t>
  </si>
  <si>
    <t xml:space="preserve">Difusión de convocatorias/programas/encuentros de innovación a la comunidad estudiantil </t>
  </si>
  <si>
    <t>Revisión de información de pagos clases por sedes en SGA, y entrega de información a contabilidad (Responsable: Jefa de Finanzas)</t>
  </si>
  <si>
    <t>(UI: Se considera esta fecha tentativa para informar a estudiantes, sin embargo, es una actividad que será recurrente si encontramos actividades del ecosistema en las distintas Sedes, es decir, esta sujeta a un tercero)</t>
  </si>
  <si>
    <t>Clases online</t>
  </si>
  <si>
    <t>Clases en formato on line sincrónico, sin evaluaciones presenciales</t>
  </si>
  <si>
    <t>Inicio Segundo período - Inscripción a Expediente de Título  (Liberación de certificados de Título en plataforma los viernes de cada semana)</t>
  </si>
  <si>
    <r>
      <t xml:space="preserve">Inicio Segundo período - Inscripción a Expediente de Título  (Liberación de certificados de Título en plataforma los viernes de cada semana)
</t>
    </r>
    <r>
      <rPr>
        <b/>
        <sz val="11"/>
        <color theme="1"/>
        <rFont val="Calibri"/>
        <family val="2"/>
        <scheme val="minor"/>
      </rPr>
      <t>1era. Ejecución de Diplomas de Título Ceremonia Agosto 2025</t>
    </r>
  </si>
  <si>
    <t>Contrato prestación de servicios Docente part-time (Generar contrato, validación Director, validación Jefa de Finanzas, validación VRA)</t>
  </si>
  <si>
    <t>Inicio Operación Renta 2025 - SII (Participación Sede Temuco y Sede Concepción/por confirmar ambas)</t>
  </si>
  <si>
    <t>Difusión Plan de Acompañamiento Estudiantes IGS</t>
  </si>
  <si>
    <t xml:space="preserve">Inicio inscripción Talleres UAE </t>
  </si>
  <si>
    <t>Inicio solicitud de remediales 1º semestre</t>
  </si>
  <si>
    <t>Contrato prestación de servicios Docente part-time  (Firma Docente en ACEPTA)</t>
  </si>
  <si>
    <t>Inicio Encuesta Temprana de la Docencia 2025-1</t>
  </si>
  <si>
    <t xml:space="preserve">Difusión de ferias/encuentros de emprendimiento a la comunidad estudiantil </t>
  </si>
  <si>
    <t>Contrato prestación de servicios Docente part-time  (Firma Rector(a))</t>
  </si>
  <si>
    <t>Encuesta Temprana de la Docencia 2025-1</t>
  </si>
  <si>
    <t>Charla Nacional Proceso de Práctica 2025-1</t>
  </si>
  <si>
    <t>Plazo Máximo para Retiro 2025-1 (NO Admite Suspensión de Estudios)</t>
  </si>
  <si>
    <t>Cierre Solicitudes de Retiro 2025-1</t>
  </si>
  <si>
    <t>Feriado Viernes Santo</t>
  </si>
  <si>
    <t>Feriado Sábado Santo</t>
  </si>
  <si>
    <t>Término Encuesta Temprana de la Docencia 2025-1</t>
  </si>
  <si>
    <t xml:space="preserve">Cierre inscripción Talleres UAE </t>
  </si>
  <si>
    <t>Incio Celebración Semana del Libro</t>
  </si>
  <si>
    <t>Cierre Celebración Semana del Libro</t>
  </si>
  <si>
    <t>Difusión servicios UAE / Ley 21.369</t>
  </si>
  <si>
    <t>2da. Ejecución de Diplomas de Título Ceremonia Agosto 2025</t>
  </si>
  <si>
    <t>Termino (tentativo) Operación Renta 2025 - SII (Participación Sede Temuco y Sede Concepción/por confirmar)</t>
  </si>
  <si>
    <t>(UI: este hito esta sujeto a la programación definitiva)</t>
  </si>
  <si>
    <t>Feriado Día Nacional del Trabajo (irrenunciable)</t>
  </si>
  <si>
    <t>Feriado Académico, receso sin clases</t>
  </si>
  <si>
    <t xml:space="preserve">Comunicado Dìa del Estudiante </t>
  </si>
  <si>
    <t>Feriado Día de las Glorias Navales</t>
  </si>
  <si>
    <t>Ceremonia de Título 2025 (Por confirmar)</t>
  </si>
  <si>
    <t>3era. Ejecución de Diplomas de Título Ceremonia Agosto 2025</t>
  </si>
  <si>
    <t>Inicio Encuesta de Satisfacción Modular 2025-1</t>
  </si>
  <si>
    <t>Inicio Aplicación Encuesta de Servicios 2025-1</t>
  </si>
  <si>
    <t>Aplicación Encuesta de Servicios 2025-1</t>
  </si>
  <si>
    <t>Término Encuesta de Satisfacción Modular 2025-1</t>
  </si>
  <si>
    <t>Inicio Evaluación Docente 2025-1</t>
  </si>
  <si>
    <t xml:space="preserve">Cierre solucitud remediales 1º semestre </t>
  </si>
  <si>
    <t>Evaluación Docente 2025-1</t>
  </si>
  <si>
    <t>Feriado Día Nacional de los Pueblos Indígenas</t>
  </si>
  <si>
    <t>Término Campaña Mundo Laboral 2025-1</t>
  </si>
  <si>
    <t>Término Evaluación Docente 2025-1</t>
  </si>
  <si>
    <t>Talleres Online de Empleabilidad 2025-1</t>
  </si>
  <si>
    <t>Cierre Encuesta de Servicios 2025-1</t>
  </si>
  <si>
    <t>Feriado San Pedro y San Pablo</t>
  </si>
  <si>
    <t>4ta. Ejecución de Diplomas de Título Ceremonia Agosto 2025</t>
  </si>
  <si>
    <t>Término clases lectivas 2025-1</t>
  </si>
  <si>
    <t>Examen Primera Instancia (excepto módulos MODTIIAe y SP29020)</t>
  </si>
  <si>
    <t>Cierre Programa de Incentivo para Emprendedores IGS</t>
  </si>
  <si>
    <t>(UI: Se considera el cierre al termino del primer semestre, sin embargo, cabe señalar que el Programa cierra por utilización de fondos o por fecha)</t>
  </si>
  <si>
    <t>Inicio Periodo Exámenes presenciales</t>
  </si>
  <si>
    <t>Inicio Aplicación Exámenes Nacionales 2025-1</t>
  </si>
  <si>
    <t>Exámenes Nacionales 2025-1</t>
  </si>
  <si>
    <t>Término Periodo Exámenes presenciales</t>
  </si>
  <si>
    <t xml:space="preserve">Examen Primera Instancia MODTIIA y SP29020 </t>
  </si>
  <si>
    <t>Término Aplicación Exámenes Nacionales 2025-1</t>
  </si>
  <si>
    <t>Inicio periodo Exámenes presenciales de Repetición</t>
  </si>
  <si>
    <t>Inicio Aplicación Exámenes Nacionales de Repetición 2025-1</t>
  </si>
  <si>
    <r>
      <rPr>
        <b/>
        <sz val="11"/>
        <rFont val="Calibri"/>
        <family val="2"/>
        <scheme val="minor"/>
      </rPr>
      <t>Cierre de Actas 2025-1</t>
    </r>
    <r>
      <rPr>
        <sz val="11"/>
        <rFont val="Calibri"/>
        <family val="2"/>
        <scheme val="minor"/>
      </rPr>
      <t xml:space="preserve">
Exámen de Repetición</t>
    </r>
  </si>
  <si>
    <t>Cierre de Actas 2025-1</t>
  </si>
  <si>
    <t>Exámenes Nacionales de Repetición 2025-1</t>
  </si>
  <si>
    <t>Término Proceso de Práctica 2025-1 (Solicitudes / Supervisiones / Evaluaciones Finales)</t>
  </si>
  <si>
    <t>Feriado Día de la Virgen del Carmen</t>
  </si>
  <si>
    <r>
      <rPr>
        <b/>
        <sz val="11"/>
        <rFont val="Calibri"/>
        <family val="2"/>
        <scheme val="minor"/>
      </rPr>
      <t>Validación de Estados Académicos 2025-1</t>
    </r>
    <r>
      <rPr>
        <sz val="11"/>
        <rFont val="Calibri"/>
        <family val="2"/>
        <scheme val="minor"/>
      </rPr>
      <t xml:space="preserve">
Exámenes de Repetición</t>
    </r>
  </si>
  <si>
    <t>Validación de Estados Académicos 2025-1</t>
  </si>
  <si>
    <t>Inicio Proceso de Práctica 2025-2 (Solicitudes / Supervisiones / Evaluaciones Finales)</t>
  </si>
  <si>
    <t>Exámenes de Repetición</t>
  </si>
  <si>
    <t>Cambio de Período Académico a 2025-2 en plataformas</t>
  </si>
  <si>
    <t>Término periodo Exámenes de Repetición</t>
  </si>
  <si>
    <t>Examen de Repetición Todos los módulos</t>
  </si>
  <si>
    <t>Término Aplicación Exámenes Nacionales de Repetición 2025-1</t>
  </si>
  <si>
    <t>INICIO VACACIONES ESTUDIANTES</t>
  </si>
  <si>
    <t>Inicio Matrícula Regular (Para estudiantes con inscripción académica el 2025_1 y sin matrícula 2025_2)
Revisión y aprobación de montos por clases realizadas docentes, en sistema gestión de pagos (Responsable: Sedes)</t>
  </si>
  <si>
    <t>Período de Reincorporación y Matrícula 2025-2</t>
  </si>
  <si>
    <r>
      <rPr>
        <b/>
        <sz val="11"/>
        <color theme="1"/>
        <rFont val="Calibri"/>
        <family val="2"/>
        <scheme val="minor"/>
      </rPr>
      <t>Plazo máximo ingreso Horarios, Salas y Docentes 2025-2</t>
    </r>
    <r>
      <rPr>
        <sz val="11"/>
        <color theme="1"/>
        <rFont val="Calibri"/>
        <family val="2"/>
        <scheme val="minor"/>
      </rPr>
      <t xml:space="preserve">
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</si>
  <si>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Inscripción Académica Asignada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</si>
  <si>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t>5ta. Ejecución de Diplomas de Título Ceremonia Agosto 2025</t>
  </si>
  <si>
    <t>Cierre de Matrículas 2025-2</t>
  </si>
  <si>
    <t>TÉRMINO VACACIONES ESTUDIANTES</t>
  </si>
  <si>
    <t>Inicio clases lectivas semestre 2025_2</t>
  </si>
  <si>
    <t>Inicio Campaña Mundo Laboral 2025-2</t>
  </si>
  <si>
    <t>Inicio Aplicación Encuesta de Empleabilidad Titulados 2025</t>
  </si>
  <si>
    <t>Aplicación Encuesta de Empleabilidad Titulados 2025 -1</t>
  </si>
  <si>
    <t>Termino Segundo período - Inscripción a Expediente de Título  (Liberación de certificados de Título en plataforma los viernes de cada semana)</t>
  </si>
  <si>
    <t>Charla Nacional Proceso de Práctica 2025-2</t>
  </si>
  <si>
    <t>Sexta (y ultima) Ejecución de Diplomas de Título Ceremonia Agosto 2025</t>
  </si>
  <si>
    <t>Feriado Asunción de la Virgen</t>
  </si>
  <si>
    <t>Coordinación entrega de Diplomas a Sedes</t>
  </si>
  <si>
    <t>Cierre Encuesta de Empleabilidad Titulados 2025-1</t>
  </si>
  <si>
    <t>Inicio Tercer período - Inscripción a Expediente de Título  (Liberación de certificados de Título en plataforma los viernes de cada semana)</t>
  </si>
  <si>
    <t>Inicio Encuesta Temprana de la Docencia 2025-2</t>
  </si>
  <si>
    <t>Talleres Online de Empleabilidad 2025-2</t>
  </si>
  <si>
    <t>Encuesta Temprana de la Docencia 2025-2</t>
  </si>
  <si>
    <t>Plazo Máximo Retiro 2025-2 (NO admite Suspensión de Estudios)</t>
  </si>
  <si>
    <t>Cierre Solicitudes de Retiro 2025-2</t>
  </si>
  <si>
    <t>Término Encuesta Temprana de la Docencia 2025-2</t>
  </si>
  <si>
    <t>Contrato prestación de servicios Docente part-time (Firma de Docente en ACEPTA)</t>
  </si>
  <si>
    <t>Contrato prestación de servicios Docente part-time (Firma de Rector(a))</t>
  </si>
  <si>
    <t>Feriado Independencia Nacional</t>
  </si>
  <si>
    <t>Feriado Día de las Glorias del Ejército</t>
  </si>
  <si>
    <t>Ciclo de Charlas de Empresas en Convenio para Práctica 2025-2</t>
  </si>
  <si>
    <t>Feriado Encuentro de Dos Mundos</t>
  </si>
  <si>
    <t>Inicio de Aplicación de Encuesta de Servicios 2025-2</t>
  </si>
  <si>
    <t>Aplicación Encuesta de Servicios 2025-2</t>
  </si>
  <si>
    <t>Término Campaña Mundo Laboral 2025-2</t>
  </si>
  <si>
    <t>Feriado Elecciones Municipales, Consejeros Regionales y Gobernadores Regionales</t>
  </si>
  <si>
    <t>Feriado Día de las Iglesias Evangélicas y Protestantes</t>
  </si>
  <si>
    <t>Feriado Día de Todos los Santos</t>
  </si>
  <si>
    <t>Inicio Encuesta de Satisfacción Modular 2025-2</t>
  </si>
  <si>
    <t>Inicio Evaluación Docente 2025-2</t>
  </si>
  <si>
    <t>Evaluación Docente 2025-2</t>
  </si>
  <si>
    <t>Termino Tercer período - Inscripción a Expediente de Título  (Liberación de certificados de Título en plataforma los viernes de cada semana)</t>
  </si>
  <si>
    <t>Cierre Encuesta de Servicios 2025-2</t>
  </si>
  <si>
    <t>Término Evaluación Docente 2025-2</t>
  </si>
  <si>
    <t>Feriado Elecciones Presidenciales y Parlamentarias</t>
  </si>
  <si>
    <t>Término Encuesta de Satisfacción Modular 2025-2</t>
  </si>
  <si>
    <t>Término clases lectivas 2025-2</t>
  </si>
  <si>
    <t>Examen Primera Instancia (excepto MODTIIA / MODTITCA / SP29020)</t>
  </si>
  <si>
    <t>Feriado (Por confirmar)</t>
  </si>
  <si>
    <t>Feriado Segunda Vuelta Elección Gobernadores Regionales
(Por Confirmar)</t>
  </si>
  <si>
    <t>Inicio Aplicación Exámenes Nacionales 2025-2</t>
  </si>
  <si>
    <t>Exámenes Nacionales 2025-2</t>
  </si>
  <si>
    <t>Examen Primera Instancia de MODTIIA,  MODTITCA  y SP29020</t>
  </si>
  <si>
    <t>Término Aplicación Exámenes Nacionales 2025-2</t>
  </si>
  <si>
    <t>Inicio Aplicación Exámenes Nacionales de Repetición 2025-2</t>
  </si>
  <si>
    <r>
      <rPr>
        <b/>
        <sz val="11"/>
        <color theme="1"/>
        <rFont val="Calibri"/>
        <family val="2"/>
        <scheme val="minor"/>
      </rPr>
      <t>Cierre de Actas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</si>
  <si>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Cierre de Actas 2025-2</t>
  </si>
  <si>
    <t>Exámenes Nacionales de Repetición 2025-2</t>
  </si>
  <si>
    <t>Término Proceso de Práctica 2025-2 (Solicitudes / Supervisiones / Evaluaciones Finales)</t>
  </si>
  <si>
    <r>
      <rPr>
        <b/>
        <sz val="11"/>
        <color theme="1"/>
        <rFont val="Calibri"/>
        <family val="2"/>
        <scheme val="minor"/>
      </rPr>
      <t>Validación de Estados Académicos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</si>
  <si>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Validación de Estados Académicos 2025-2</t>
  </si>
  <si>
    <t>Término periodo Exámenes presenciales de Repetición</t>
  </si>
  <si>
    <t>Examen de Repetición todos los módulos</t>
  </si>
  <si>
    <t>Término Aplicación Exámenes Nacionales de Repetición 2025-2</t>
  </si>
  <si>
    <t>Feriado Inmaculada Concepción</t>
  </si>
  <si>
    <t>Inicio Vacaciones estudiantes</t>
  </si>
  <si>
    <t>Feriado Elecciones Presidenciales (2da vuelta). Por confirmar</t>
  </si>
  <si>
    <t>Inicio Aplicación Encuesta de Empleabilidad Titulados 2025-2</t>
  </si>
  <si>
    <t>Aplicación Encuesta de Empleabilidad Titulados 2025-2</t>
  </si>
  <si>
    <t>Feriado Feriado Navidad (Irrenunciable)</t>
  </si>
  <si>
    <t>Período único de Matrícula 2026-1 y final - Por confirmar</t>
  </si>
  <si>
    <t>Cierre Encuesta de Empleabilidad Titulados 2025-2</t>
  </si>
  <si>
    <t>CERRADO POR VACACIONES INSTITUCIONALES</t>
  </si>
  <si>
    <t>Inicio de clases 2026-1 Por confirmar</t>
  </si>
  <si>
    <t>CALENDARIO ACADÉMICO 2025- INSTITUTO GUILLERMO SUBERCASEAUX</t>
  </si>
  <si>
    <t xml:space="preserve">Hito </t>
  </si>
  <si>
    <t>Semestre</t>
  </si>
  <si>
    <t>Unidad responsable</t>
  </si>
  <si>
    <t>Info a Estudiantes</t>
  </si>
  <si>
    <t>Proceso/Actividad/Hito</t>
  </si>
  <si>
    <t>Desde</t>
  </si>
  <si>
    <t>Hasta</t>
  </si>
  <si>
    <t>2025-1</t>
  </si>
  <si>
    <t>Presenciales / Semi Presenciales</t>
  </si>
  <si>
    <t>Inicio Proceso de Práctica 2025-1 (Solicitudes / Supervisiones / Evaluaciones Finales)</t>
  </si>
  <si>
    <t>Inicio Aplicación Encuesta de Proyección de Práctica 2025</t>
  </si>
  <si>
    <t>Cierre Solicitudes de Reincorporación Suspensiones de 2024</t>
  </si>
  <si>
    <t>Termino Primer período - Inscripción a Expediente de Título</t>
  </si>
  <si>
    <t>Inicio Segundo período - Inscripción a Expediente de Título</t>
  </si>
  <si>
    <t>Presenciales</t>
  </si>
  <si>
    <t>2025-2</t>
  </si>
  <si>
    <t>Inicio Matrícula Regular (Para estudiantes con inscripción académica el 2025_1 y sin matrícula 2025_2)</t>
  </si>
  <si>
    <t xml:space="preserve">Termino Segundo período - Inscripción a Expediente de Título </t>
  </si>
  <si>
    <t>Inicio Tercer período - Inscripción a Expediente de Título</t>
  </si>
  <si>
    <t>Término Tercer período - Inscripción a Expediente de Título</t>
  </si>
  <si>
    <t>CALENDARIO 2025- INSTITUTO GUILLERMO SUBERCASEAUX</t>
  </si>
  <si>
    <t>Semi Presenciales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</si>
  <si>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</si>
  <si>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</si>
  <si>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</si>
  <si>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</si>
  <si>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</si>
  <si>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</si>
  <si>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</si>
  <si>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</si>
  <si>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</si>
  <si>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</si>
  <si>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Elecciones Presidenciales (2da vuelta). Por confirmar</t>
  </si>
  <si>
    <t>Feriado Navidad (Irrenunciable)</t>
  </si>
  <si>
    <t>enero</t>
  </si>
  <si>
    <t>Ceremonia Titulación (27-29/8)</t>
  </si>
  <si>
    <t>Ceremonia Titulación (17-19/6)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</si>
</sst>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4080"/>
      <name val="Trebuchet MS"/>
      <family val="2"/>
    </font>
    <font>
      <i/>
      <sz val="11"/>
      <color rgb="FF004080"/>
      <name val="Trebuchet MS"/>
      <family val="2"/>
    </font>
    <font>
      <b/>
      <i/>
      <sz val="11"/>
      <color rgb="FFFFFFFF"/>
      <name val="Trebuchet MS"/>
      <family val="2"/>
    </font>
    <font>
      <b/>
      <i/>
      <sz val="9.9"/>
      <color rgb="FFFFFFFF"/>
      <name val="Trebuchet MS"/>
      <family val="2"/>
    </font>
    <font>
      <sz val="11"/>
      <color rgb="FF000000"/>
      <name val="Trebuchet MS"/>
      <family val="2"/>
    </font>
    <font>
      <sz val="9.9"/>
      <color rgb="FF000000"/>
      <name val="Trebuchet MS"/>
      <family val="2"/>
    </font>
    <font>
      <i/>
      <sz val="11"/>
      <color rgb="FFFF0000"/>
      <name val="Trebuchet MS"/>
      <family val="2"/>
    </font>
    <font>
      <i/>
      <sz val="11"/>
      <color rgb="FF000000"/>
      <name val="Trebuchet MS"/>
      <family val="2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sz val="12"/>
      <color theme="1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8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vertical="center" textRotation="9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vertical="center" wrapText="1"/>
    </xf>
    <xf numFmtId="0" fontId="0" fillId="8" borderId="0" xfId="0" applyFill="1"/>
    <xf numFmtId="0" fontId="0" fillId="0" borderId="0" xfId="0" applyAlignment="1">
      <alignment horizontal="center" wrapText="1"/>
    </xf>
    <xf numFmtId="165" fontId="0" fillId="8" borderId="2" xfId="0" applyNumberForma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15" fillId="0" borderId="0" xfId="0" applyFont="1"/>
    <xf numFmtId="0" fontId="7" fillId="8" borderId="0" xfId="0" applyFont="1" applyFill="1" applyAlignment="1">
      <alignment vertical="center" wrapText="1"/>
    </xf>
    <xf numFmtId="0" fontId="0" fillId="0" borderId="2" xfId="0" applyBorder="1"/>
    <xf numFmtId="165" fontId="15" fillId="10" borderId="2" xfId="0" applyNumberFormat="1" applyFont="1" applyFill="1" applyBorder="1" applyAlignment="1">
      <alignment horizontal="left" vertical="center"/>
    </xf>
    <xf numFmtId="1" fontId="15" fillId="10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8" borderId="2" xfId="0" applyFill="1" applyBorder="1" applyAlignment="1">
      <alignment wrapText="1"/>
    </xf>
    <xf numFmtId="165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11" borderId="2" xfId="0" applyFont="1" applyFill="1" applyBorder="1"/>
    <xf numFmtId="165" fontId="0" fillId="0" borderId="2" xfId="0" applyNumberFormat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26" fillId="12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24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wrapText="1"/>
    </xf>
    <xf numFmtId="0" fontId="27" fillId="0" borderId="2" xfId="0" applyFont="1" applyBorder="1"/>
    <xf numFmtId="0" fontId="27" fillId="0" borderId="0" xfId="0" applyFont="1"/>
    <xf numFmtId="0" fontId="0" fillId="10" borderId="2" xfId="0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13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165" fontId="28" fillId="8" borderId="2" xfId="0" applyNumberFormat="1" applyFont="1" applyFill="1" applyBorder="1" applyAlignment="1">
      <alignment horizontal="left" vertical="center"/>
    </xf>
    <xf numFmtId="1" fontId="28" fillId="8" borderId="2" xfId="0" applyNumberFormat="1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left" vertical="center"/>
    </xf>
    <xf numFmtId="0" fontId="1" fillId="0" borderId="0" xfId="0" applyFont="1"/>
    <xf numFmtId="0" fontId="1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28" fillId="10" borderId="2" xfId="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7" fillId="14" borderId="2" xfId="0" applyFont="1" applyFill="1" applyBorder="1" applyAlignment="1">
      <alignment wrapText="1"/>
    </xf>
    <xf numFmtId="0" fontId="30" fillId="11" borderId="2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wrapText="1"/>
    </xf>
    <xf numFmtId="0" fontId="31" fillId="0" borderId="2" xfId="0" applyFont="1" applyBorder="1"/>
    <xf numFmtId="0" fontId="0" fillId="0" borderId="17" xfId="0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/>
    </xf>
    <xf numFmtId="0" fontId="27" fillId="15" borderId="2" xfId="0" applyFont="1" applyFill="1" applyBorder="1" applyAlignment="1">
      <alignment wrapText="1"/>
    </xf>
    <xf numFmtId="0" fontId="15" fillId="10" borderId="2" xfId="0" applyFont="1" applyFill="1" applyBorder="1" applyAlignment="1">
      <alignment horizontal="center" vertical="center"/>
    </xf>
    <xf numFmtId="0" fontId="33" fillId="15" borderId="0" xfId="0" applyFont="1" applyFill="1" applyAlignment="1">
      <alignment wrapText="1"/>
    </xf>
    <xf numFmtId="0" fontId="33" fillId="15" borderId="0" xfId="0" applyFont="1" applyFill="1"/>
    <xf numFmtId="0" fontId="17" fillId="15" borderId="2" xfId="0" applyFont="1" applyFill="1" applyBorder="1" applyAlignment="1">
      <alignment wrapText="1"/>
    </xf>
    <xf numFmtId="0" fontId="0" fillId="3" borderId="2" xfId="0" applyFill="1" applyBorder="1" applyAlignment="1">
      <alignment horizontal="left" vertical="center" wrapText="1"/>
    </xf>
    <xf numFmtId="0" fontId="0" fillId="16" borderId="17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165" fontId="0" fillId="16" borderId="2" xfId="0" applyNumberForma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165" fontId="27" fillId="0" borderId="2" xfId="0" applyNumberFormat="1" applyFont="1" applyBorder="1" applyAlignment="1">
      <alignment horizontal="left" vertical="center" wrapText="1"/>
    </xf>
    <xf numFmtId="0" fontId="32" fillId="0" borderId="17" xfId="0" applyFont="1" applyBorder="1" applyAlignment="1">
      <alignment wrapText="1"/>
    </xf>
    <xf numFmtId="165" fontId="27" fillId="16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wrapText="1"/>
    </xf>
    <xf numFmtId="0" fontId="15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wrapText="1"/>
    </xf>
    <xf numFmtId="0" fontId="28" fillId="17" borderId="2" xfId="0" applyFont="1" applyFill="1" applyBorder="1" applyAlignment="1">
      <alignment horizontal="left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9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/>
    </xf>
    <xf numFmtId="0" fontId="27" fillId="16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0" fontId="2" fillId="9" borderId="5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5D3B8EF8-6DA3-43A6-A82D-87BFD3AE1780}"/>
  </tableStyles>
  <colors>
    <mruColors>
      <color rgb="FFFBA1F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43C-A472-4A2A-8E70-5C2A3F23A96A}">
  <sheetPr>
    <pageSetUpPr fitToPage="1"/>
  </sheetPr>
  <dimension ref="A1:BC33"/>
  <sheetViews>
    <sheetView topLeftCell="A17" zoomScale="90" zoomScaleNormal="90" workbookViewId="0">
      <selection activeCell="B18" sqref="B18"/>
    </sheetView>
  </sheetViews>
  <sheetFormatPr baseColWidth="10" defaultColWidth="11.42578125" defaultRowHeight="15" x14ac:dyDescent="0.25"/>
  <cols>
    <col min="1" max="1" width="1.42578125" customWidth="1"/>
    <col min="2" max="2" width="38.42578125" customWidth="1"/>
    <col min="3" max="55" width="3.7109375" style="1" bestFit="1" customWidth="1"/>
    <col min="56" max="62" width="2.7109375" customWidth="1"/>
    <col min="63" max="63" width="2.85546875" customWidth="1"/>
  </cols>
  <sheetData>
    <row r="1" spans="1:55" ht="19.5" hidden="1" thickBot="1" x14ac:dyDescent="0.35">
      <c r="A1" s="28"/>
      <c r="B1" s="29" t="s">
        <v>0</v>
      </c>
    </row>
    <row r="2" spans="1:55" ht="15.75" hidden="1" thickBot="1" x14ac:dyDescent="0.3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v>1</v>
      </c>
      <c r="O2" s="15">
        <f>N2+1</f>
        <v>2</v>
      </c>
      <c r="P2" s="15">
        <f t="shared" ref="P2:AG2" si="0">O2+1</f>
        <v>3</v>
      </c>
      <c r="Q2" s="15">
        <f t="shared" si="0"/>
        <v>4</v>
      </c>
      <c r="R2" s="15">
        <f t="shared" si="0"/>
        <v>5</v>
      </c>
      <c r="S2" s="15">
        <f t="shared" si="0"/>
        <v>6</v>
      </c>
      <c r="T2" s="15">
        <f t="shared" si="0"/>
        <v>7</v>
      </c>
      <c r="U2" s="15">
        <f t="shared" si="0"/>
        <v>8</v>
      </c>
      <c r="V2" s="15">
        <f t="shared" si="0"/>
        <v>9</v>
      </c>
      <c r="W2" s="15">
        <f t="shared" si="0"/>
        <v>10</v>
      </c>
      <c r="X2" s="15">
        <f t="shared" si="0"/>
        <v>11</v>
      </c>
      <c r="Y2" s="15">
        <f t="shared" si="0"/>
        <v>12</v>
      </c>
      <c r="Z2" s="15">
        <f t="shared" si="0"/>
        <v>13</v>
      </c>
      <c r="AA2" s="15">
        <f t="shared" si="0"/>
        <v>14</v>
      </c>
      <c r="AB2" s="15">
        <f t="shared" si="0"/>
        <v>15</v>
      </c>
      <c r="AC2" s="15">
        <f t="shared" si="0"/>
        <v>16</v>
      </c>
      <c r="AD2" s="15">
        <f t="shared" si="0"/>
        <v>17</v>
      </c>
      <c r="AE2" s="15">
        <f t="shared" si="0"/>
        <v>18</v>
      </c>
      <c r="AF2" s="15">
        <f t="shared" si="0"/>
        <v>19</v>
      </c>
      <c r="AG2" s="15">
        <f t="shared" si="0"/>
        <v>20</v>
      </c>
      <c r="AH2" s="15"/>
      <c r="AI2" s="15"/>
      <c r="AJ2" s="15">
        <v>1</v>
      </c>
      <c r="AK2" s="15">
        <f>AJ2+1</f>
        <v>2</v>
      </c>
      <c r="AL2" s="15">
        <f t="shared" ref="AL2:BC2" si="1">AK2+1</f>
        <v>3</v>
      </c>
      <c r="AM2" s="15">
        <f t="shared" si="1"/>
        <v>4</v>
      </c>
      <c r="AN2" s="15">
        <f t="shared" si="1"/>
        <v>5</v>
      </c>
      <c r="AO2" s="15">
        <f t="shared" si="1"/>
        <v>6</v>
      </c>
      <c r="AP2" s="15">
        <f t="shared" si="1"/>
        <v>7</v>
      </c>
      <c r="AQ2" s="15">
        <f t="shared" si="1"/>
        <v>8</v>
      </c>
      <c r="AR2" s="15">
        <f t="shared" si="1"/>
        <v>9</v>
      </c>
      <c r="AS2" s="15">
        <f t="shared" si="1"/>
        <v>10</v>
      </c>
      <c r="AT2" s="15">
        <f t="shared" si="1"/>
        <v>11</v>
      </c>
      <c r="AU2" s="15">
        <f t="shared" si="1"/>
        <v>12</v>
      </c>
      <c r="AV2" s="15">
        <f t="shared" si="1"/>
        <v>13</v>
      </c>
      <c r="AW2" s="15">
        <f t="shared" si="1"/>
        <v>14</v>
      </c>
      <c r="AX2" s="15">
        <f t="shared" si="1"/>
        <v>15</v>
      </c>
      <c r="AY2" s="15">
        <f t="shared" si="1"/>
        <v>16</v>
      </c>
      <c r="AZ2" s="15">
        <f t="shared" si="1"/>
        <v>17</v>
      </c>
      <c r="BA2" s="15">
        <f t="shared" si="1"/>
        <v>18</v>
      </c>
      <c r="BB2" s="15">
        <f t="shared" si="1"/>
        <v>19</v>
      </c>
      <c r="BC2" s="15">
        <f t="shared" si="1"/>
        <v>20</v>
      </c>
    </row>
    <row r="3" spans="1:55" ht="55.5" hidden="1" thickBot="1" x14ac:dyDescent="0.35">
      <c r="A3" s="28"/>
      <c r="B3" s="9"/>
      <c r="C3" s="8">
        <v>45656</v>
      </c>
      <c r="D3" s="8">
        <f t="shared" ref="D3" si="2">C3+7</f>
        <v>45663</v>
      </c>
      <c r="E3" s="8">
        <f t="shared" ref="E3" si="3">D3+7</f>
        <v>45670</v>
      </c>
      <c r="F3" s="8">
        <f t="shared" ref="F3" si="4">E3+7</f>
        <v>45677</v>
      </c>
      <c r="G3" s="8">
        <f t="shared" ref="G3" si="5">F3+7</f>
        <v>45684</v>
      </c>
      <c r="H3" s="8">
        <f t="shared" ref="H3" si="6">G3+7</f>
        <v>45691</v>
      </c>
      <c r="I3" s="8">
        <f t="shared" ref="I3" si="7">H3+7</f>
        <v>45698</v>
      </c>
      <c r="J3" s="8">
        <f t="shared" ref="J3" si="8">I3+7</f>
        <v>45705</v>
      </c>
      <c r="K3" s="8">
        <f t="shared" ref="K3" si="9">J3+7</f>
        <v>45712</v>
      </c>
      <c r="L3" s="8">
        <f t="shared" ref="L3" si="10">K3+7</f>
        <v>45719</v>
      </c>
      <c r="M3" s="8">
        <f t="shared" ref="M3" si="11">L3+7</f>
        <v>45726</v>
      </c>
      <c r="N3" s="8">
        <f t="shared" ref="N3" si="12">M3+7</f>
        <v>45733</v>
      </c>
      <c r="O3" s="8">
        <f t="shared" ref="O3" si="13">N3+7</f>
        <v>45740</v>
      </c>
      <c r="P3" s="8">
        <f t="shared" ref="P3" si="14">O3+7</f>
        <v>45747</v>
      </c>
      <c r="Q3" s="8">
        <f t="shared" ref="Q3" si="15">P3+7</f>
        <v>45754</v>
      </c>
      <c r="R3" s="8">
        <f t="shared" ref="R3" si="16">Q3+7</f>
        <v>45761</v>
      </c>
      <c r="S3" s="8">
        <f t="shared" ref="S3" si="17">R3+7</f>
        <v>45768</v>
      </c>
      <c r="T3" s="8">
        <f t="shared" ref="T3" si="18">S3+7</f>
        <v>45775</v>
      </c>
      <c r="U3" s="8">
        <f t="shared" ref="U3" si="19">T3+7</f>
        <v>45782</v>
      </c>
      <c r="V3" s="8">
        <f t="shared" ref="V3" si="20">U3+7</f>
        <v>45789</v>
      </c>
      <c r="W3" s="8">
        <f t="shared" ref="W3" si="21">V3+7</f>
        <v>45796</v>
      </c>
      <c r="X3" s="8">
        <f t="shared" ref="X3" si="22">W3+7</f>
        <v>45803</v>
      </c>
      <c r="Y3" s="8">
        <f t="shared" ref="Y3" si="23">X3+7</f>
        <v>45810</v>
      </c>
      <c r="Z3" s="8">
        <f t="shared" ref="Z3" si="24">Y3+7</f>
        <v>45817</v>
      </c>
      <c r="AA3" s="8">
        <f t="shared" ref="AA3" si="25">Z3+7</f>
        <v>45824</v>
      </c>
      <c r="AB3" s="8">
        <f t="shared" ref="AB3" si="26">AA3+7</f>
        <v>45831</v>
      </c>
      <c r="AC3" s="8">
        <f t="shared" ref="AC3" si="27">AB3+7</f>
        <v>45838</v>
      </c>
      <c r="AD3" s="8">
        <f t="shared" ref="AD3" si="28">AC3+7</f>
        <v>45845</v>
      </c>
      <c r="AE3" s="8">
        <f t="shared" ref="AE3" si="29">AD3+7</f>
        <v>45852</v>
      </c>
      <c r="AF3" s="8">
        <f t="shared" ref="AF3" si="30">AE3+7</f>
        <v>45859</v>
      </c>
      <c r="AG3" s="8">
        <f t="shared" ref="AG3" si="31">AF3+7</f>
        <v>45866</v>
      </c>
      <c r="AH3" s="8">
        <f t="shared" ref="AH3" si="32">AG3+7</f>
        <v>45873</v>
      </c>
      <c r="AI3" s="8">
        <f t="shared" ref="AI3" si="33">AH3+7</f>
        <v>45880</v>
      </c>
      <c r="AJ3" s="8">
        <f t="shared" ref="AJ3" si="34">AI3+7</f>
        <v>45887</v>
      </c>
      <c r="AK3" s="8">
        <f t="shared" ref="AK3" si="35">AJ3+7</f>
        <v>45894</v>
      </c>
      <c r="AL3" s="8">
        <f t="shared" ref="AL3" si="36">AK3+7</f>
        <v>45901</v>
      </c>
      <c r="AM3" s="8">
        <f t="shared" ref="AM3" si="37">AL3+7</f>
        <v>45908</v>
      </c>
      <c r="AN3" s="8">
        <f t="shared" ref="AN3" si="38">AM3+7</f>
        <v>45915</v>
      </c>
      <c r="AO3" s="8">
        <f t="shared" ref="AO3" si="39">AN3+7</f>
        <v>45922</v>
      </c>
      <c r="AP3" s="8">
        <f t="shared" ref="AP3" si="40">AO3+7</f>
        <v>45929</v>
      </c>
      <c r="AQ3" s="8">
        <f t="shared" ref="AQ3" si="41">AP3+7</f>
        <v>45936</v>
      </c>
      <c r="AR3" s="8">
        <f t="shared" ref="AR3" si="42">AQ3+7</f>
        <v>45943</v>
      </c>
      <c r="AS3" s="8">
        <f t="shared" ref="AS3" si="43">AR3+7</f>
        <v>45950</v>
      </c>
      <c r="AT3" s="8">
        <f t="shared" ref="AT3" si="44">AS3+7</f>
        <v>45957</v>
      </c>
      <c r="AU3" s="8">
        <f t="shared" ref="AU3" si="45">AT3+7</f>
        <v>45964</v>
      </c>
      <c r="AV3" s="8">
        <f t="shared" ref="AV3" si="46">AU3+7</f>
        <v>45971</v>
      </c>
      <c r="AW3" s="8">
        <f t="shared" ref="AW3" si="47">AV3+7</f>
        <v>45978</v>
      </c>
      <c r="AX3" s="8">
        <f t="shared" ref="AX3" si="48">AW3+7</f>
        <v>45985</v>
      </c>
      <c r="AY3" s="8">
        <f t="shared" ref="AY3" si="49">AX3+7</f>
        <v>45992</v>
      </c>
      <c r="AZ3" s="8">
        <f t="shared" ref="AZ3" si="50">AY3+7</f>
        <v>45999</v>
      </c>
      <c r="BA3" s="8">
        <f t="shared" ref="BA3" si="51">AZ3+7</f>
        <v>46006</v>
      </c>
      <c r="BB3" s="8">
        <f t="shared" ref="BB3:BC3" si="52">BA3+7</f>
        <v>46013</v>
      </c>
      <c r="BC3" s="8">
        <f t="shared" si="52"/>
        <v>46020</v>
      </c>
    </row>
    <row r="4" spans="1:55" ht="18.75" hidden="1" x14ac:dyDescent="0.3">
      <c r="A4" s="28"/>
      <c r="B4" s="10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8.75" hidden="1" x14ac:dyDescent="0.3">
      <c r="A5" s="28"/>
      <c r="B5" s="11" t="s">
        <v>3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8.75" hidden="1" x14ac:dyDescent="0.3">
      <c r="A6" s="28"/>
      <c r="B6" s="1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6"/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2" t="s">
        <v>2</v>
      </c>
      <c r="AC6" s="2" t="s"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8.75" hidden="1" x14ac:dyDescent="0.3">
      <c r="A7" s="28"/>
      <c r="B7" s="1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.75" hidden="1" x14ac:dyDescent="0.3">
      <c r="A8" s="28"/>
      <c r="B8" s="1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2</v>
      </c>
      <c r="AF8" s="2" t="s">
        <v>2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9.5" hidden="1" thickBot="1" x14ac:dyDescent="0.35">
      <c r="A9" s="28"/>
      <c r="B9" s="1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G9" s="3" t="s">
        <v>2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8.75" hidden="1" x14ac:dyDescent="0.3">
      <c r="A10" s="28"/>
      <c r="B10" s="1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G10" s="61" t="s">
        <v>2</v>
      </c>
      <c r="AH10" s="61" t="s">
        <v>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8.75" hidden="1" x14ac:dyDescent="0.3">
      <c r="A11" s="28"/>
      <c r="B11" s="1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 t="s">
        <v>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.75" hidden="1" x14ac:dyDescent="0.3">
      <c r="A12" s="28"/>
      <c r="B12" s="1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 t="s">
        <v>2</v>
      </c>
      <c r="AZ12" s="2"/>
      <c r="BA12" s="2"/>
      <c r="BB12" s="2"/>
      <c r="BC12" s="2"/>
    </row>
    <row r="13" spans="1:55" ht="18.75" hidden="1" x14ac:dyDescent="0.3">
      <c r="A13" s="28"/>
      <c r="B13" s="1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 t="s">
        <v>2</v>
      </c>
      <c r="BA13" s="2"/>
      <c r="BB13" s="2"/>
      <c r="BC13" s="2"/>
    </row>
    <row r="14" spans="1:55" ht="18.75" hidden="1" x14ac:dyDescent="0.3">
      <c r="A14" s="28"/>
      <c r="B14" s="1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 t="s">
        <v>2</v>
      </c>
      <c r="BB14" s="2" t="s">
        <v>2</v>
      </c>
      <c r="BC14" s="2"/>
    </row>
    <row r="15" spans="1:55" ht="19.5" hidden="1" thickBot="1" x14ac:dyDescent="0.35">
      <c r="A15" s="28"/>
      <c r="B15" s="1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3" t="s">
        <v>2</v>
      </c>
    </row>
    <row r="16" spans="1:55" ht="18.75" hidden="1" x14ac:dyDescent="0.3">
      <c r="A16" s="28"/>
    </row>
    <row r="18" spans="2:55" ht="19.5" thickBot="1" x14ac:dyDescent="0.35">
      <c r="B18" s="29"/>
    </row>
    <row r="19" spans="2:55" ht="15.75" thickBot="1" x14ac:dyDescent="0.3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3">
        <v>1</v>
      </c>
      <c r="O19" s="163">
        <f>N19+1</f>
        <v>2</v>
      </c>
      <c r="P19" s="163">
        <f t="shared" ref="P19:AG19" si="53">O19+1</f>
        <v>3</v>
      </c>
      <c r="Q19" s="163">
        <f t="shared" si="53"/>
        <v>4</v>
      </c>
      <c r="R19" s="163">
        <f t="shared" si="53"/>
        <v>5</v>
      </c>
      <c r="S19" s="163">
        <f t="shared" si="53"/>
        <v>6</v>
      </c>
      <c r="T19" s="163">
        <f t="shared" si="53"/>
        <v>7</v>
      </c>
      <c r="U19" s="163">
        <f t="shared" si="53"/>
        <v>8</v>
      </c>
      <c r="V19" s="163">
        <f t="shared" si="53"/>
        <v>9</v>
      </c>
      <c r="W19" s="163">
        <f t="shared" si="53"/>
        <v>10</v>
      </c>
      <c r="X19" s="163">
        <f t="shared" si="53"/>
        <v>11</v>
      </c>
      <c r="Y19" s="163">
        <f t="shared" si="53"/>
        <v>12</v>
      </c>
      <c r="Z19" s="163">
        <f t="shared" si="53"/>
        <v>13</v>
      </c>
      <c r="AA19" s="163">
        <f t="shared" si="53"/>
        <v>14</v>
      </c>
      <c r="AB19" s="163">
        <f t="shared" si="53"/>
        <v>15</v>
      </c>
      <c r="AC19" s="163">
        <f t="shared" si="53"/>
        <v>16</v>
      </c>
      <c r="AD19" s="163">
        <f t="shared" si="53"/>
        <v>17</v>
      </c>
      <c r="AE19" s="163">
        <f t="shared" si="53"/>
        <v>18</v>
      </c>
      <c r="AF19" s="163">
        <f t="shared" si="53"/>
        <v>19</v>
      </c>
      <c r="AG19" s="163">
        <f t="shared" si="53"/>
        <v>20</v>
      </c>
      <c r="AH19" s="164">
        <v>1</v>
      </c>
      <c r="AI19" s="164">
        <f>AH19+1</f>
        <v>2</v>
      </c>
      <c r="AJ19" s="164">
        <f t="shared" ref="AJ19:BA19" si="54">AI19+1</f>
        <v>3</v>
      </c>
      <c r="AK19" s="164">
        <f t="shared" si="54"/>
        <v>4</v>
      </c>
      <c r="AL19" s="164">
        <f t="shared" si="54"/>
        <v>5</v>
      </c>
      <c r="AM19" s="164">
        <f t="shared" si="54"/>
        <v>6</v>
      </c>
      <c r="AN19" s="164">
        <f t="shared" si="54"/>
        <v>7</v>
      </c>
      <c r="AO19" s="164">
        <f t="shared" si="54"/>
        <v>8</v>
      </c>
      <c r="AP19" s="164">
        <f t="shared" si="54"/>
        <v>9</v>
      </c>
      <c r="AQ19" s="164">
        <f t="shared" si="54"/>
        <v>10</v>
      </c>
      <c r="AR19" s="164">
        <f t="shared" si="54"/>
        <v>11</v>
      </c>
      <c r="AS19" s="164">
        <f t="shared" si="54"/>
        <v>12</v>
      </c>
      <c r="AT19" s="164">
        <f t="shared" si="54"/>
        <v>13</v>
      </c>
      <c r="AU19" s="164">
        <f t="shared" si="54"/>
        <v>14</v>
      </c>
      <c r="AV19" s="164">
        <f t="shared" si="54"/>
        <v>15</v>
      </c>
      <c r="AW19" s="164">
        <f t="shared" si="54"/>
        <v>16</v>
      </c>
      <c r="AX19" s="164">
        <f t="shared" si="54"/>
        <v>17</v>
      </c>
      <c r="AY19" s="164">
        <f t="shared" si="54"/>
        <v>18</v>
      </c>
      <c r="AZ19" s="164">
        <f t="shared" si="54"/>
        <v>19</v>
      </c>
      <c r="BA19" s="164">
        <f t="shared" si="54"/>
        <v>20</v>
      </c>
      <c r="BB19" s="15"/>
      <c r="BC19" s="15"/>
    </row>
    <row r="20" spans="2:55" ht="81.599999999999994" customHeight="1" thickBot="1" x14ac:dyDescent="0.3">
      <c r="B20" s="9"/>
      <c r="C20" s="8">
        <f>C3</f>
        <v>45656</v>
      </c>
      <c r="D20" s="8">
        <f t="shared" ref="D20:BC20" si="55">C20+7</f>
        <v>45663</v>
      </c>
      <c r="E20" s="8">
        <f t="shared" si="55"/>
        <v>45670</v>
      </c>
      <c r="F20" s="8">
        <f t="shared" si="55"/>
        <v>45677</v>
      </c>
      <c r="G20" s="8">
        <f t="shared" si="55"/>
        <v>45684</v>
      </c>
      <c r="H20" s="8">
        <f t="shared" si="55"/>
        <v>45691</v>
      </c>
      <c r="I20" s="8">
        <f t="shared" si="55"/>
        <v>45698</v>
      </c>
      <c r="J20" s="8">
        <f t="shared" si="55"/>
        <v>45705</v>
      </c>
      <c r="K20" s="8">
        <f t="shared" si="55"/>
        <v>45712</v>
      </c>
      <c r="L20" s="8">
        <f t="shared" si="55"/>
        <v>45719</v>
      </c>
      <c r="M20" s="8">
        <f t="shared" si="55"/>
        <v>45726</v>
      </c>
      <c r="N20" s="8">
        <f t="shared" si="55"/>
        <v>45733</v>
      </c>
      <c r="O20" s="8">
        <f t="shared" si="55"/>
        <v>45740</v>
      </c>
      <c r="P20" s="8">
        <f t="shared" si="55"/>
        <v>45747</v>
      </c>
      <c r="Q20" s="8">
        <f t="shared" si="55"/>
        <v>45754</v>
      </c>
      <c r="R20" s="8">
        <f t="shared" si="55"/>
        <v>45761</v>
      </c>
      <c r="S20" s="8">
        <f t="shared" si="55"/>
        <v>45768</v>
      </c>
      <c r="T20" s="8">
        <f t="shared" si="55"/>
        <v>45775</v>
      </c>
      <c r="U20" s="8">
        <f t="shared" si="55"/>
        <v>45782</v>
      </c>
      <c r="V20" s="8">
        <f t="shared" si="55"/>
        <v>45789</v>
      </c>
      <c r="W20" s="8">
        <f t="shared" si="55"/>
        <v>45796</v>
      </c>
      <c r="X20" s="8">
        <f t="shared" si="55"/>
        <v>45803</v>
      </c>
      <c r="Y20" s="8">
        <f t="shared" si="55"/>
        <v>45810</v>
      </c>
      <c r="Z20" s="8">
        <f t="shared" si="55"/>
        <v>45817</v>
      </c>
      <c r="AA20" s="8">
        <f t="shared" si="55"/>
        <v>45824</v>
      </c>
      <c r="AB20" s="8">
        <f t="shared" si="55"/>
        <v>45831</v>
      </c>
      <c r="AC20" s="8">
        <f t="shared" si="55"/>
        <v>45838</v>
      </c>
      <c r="AD20" s="8">
        <f t="shared" si="55"/>
        <v>45845</v>
      </c>
      <c r="AE20" s="8">
        <f t="shared" si="55"/>
        <v>45852</v>
      </c>
      <c r="AF20" s="8">
        <f t="shared" si="55"/>
        <v>45859</v>
      </c>
      <c r="AG20" s="8">
        <f t="shared" si="55"/>
        <v>45866</v>
      </c>
      <c r="AH20" s="8">
        <f t="shared" si="55"/>
        <v>45873</v>
      </c>
      <c r="AI20" s="8">
        <f t="shared" si="55"/>
        <v>45880</v>
      </c>
      <c r="AJ20" s="8">
        <f t="shared" si="55"/>
        <v>45887</v>
      </c>
      <c r="AK20" s="8">
        <f t="shared" si="55"/>
        <v>45894</v>
      </c>
      <c r="AL20" s="8">
        <f t="shared" si="55"/>
        <v>45901</v>
      </c>
      <c r="AM20" s="8">
        <f t="shared" si="55"/>
        <v>45908</v>
      </c>
      <c r="AN20" s="8">
        <f t="shared" si="55"/>
        <v>45915</v>
      </c>
      <c r="AO20" s="8">
        <f t="shared" si="55"/>
        <v>45922</v>
      </c>
      <c r="AP20" s="8">
        <f t="shared" si="55"/>
        <v>45929</v>
      </c>
      <c r="AQ20" s="8">
        <f t="shared" si="55"/>
        <v>45936</v>
      </c>
      <c r="AR20" s="8">
        <f t="shared" si="55"/>
        <v>45943</v>
      </c>
      <c r="AS20" s="8">
        <f t="shared" si="55"/>
        <v>45950</v>
      </c>
      <c r="AT20" s="8">
        <f t="shared" si="55"/>
        <v>45957</v>
      </c>
      <c r="AU20" s="8">
        <f t="shared" si="55"/>
        <v>45964</v>
      </c>
      <c r="AV20" s="8">
        <f t="shared" si="55"/>
        <v>45971</v>
      </c>
      <c r="AW20" s="8">
        <f t="shared" si="55"/>
        <v>45978</v>
      </c>
      <c r="AX20" s="8">
        <f t="shared" si="55"/>
        <v>45985</v>
      </c>
      <c r="AY20" s="8">
        <f t="shared" si="55"/>
        <v>45992</v>
      </c>
      <c r="AZ20" s="8">
        <f t="shared" si="55"/>
        <v>45999</v>
      </c>
      <c r="BA20" s="8">
        <f t="shared" si="55"/>
        <v>46006</v>
      </c>
      <c r="BB20" s="8">
        <f t="shared" si="55"/>
        <v>46013</v>
      </c>
      <c r="BC20" s="8">
        <f t="shared" si="55"/>
        <v>46020</v>
      </c>
    </row>
    <row r="21" spans="2:55" x14ac:dyDescent="0.25">
      <c r="B21" s="11" t="s">
        <v>3</v>
      </c>
      <c r="C21" s="6" t="s">
        <v>2</v>
      </c>
      <c r="D21" s="6" t="s">
        <v>2</v>
      </c>
      <c r="E21" s="6" t="s">
        <v>2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 t="s">
        <v>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2:55" x14ac:dyDescent="0.25">
      <c r="B22" s="12" t="s">
        <v>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6"/>
      <c r="N22" s="2" t="s">
        <v>2</v>
      </c>
      <c r="O22" s="2" t="s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 t="s">
        <v>2</v>
      </c>
      <c r="U22" s="2" t="s">
        <v>2</v>
      </c>
      <c r="V22" s="2" t="s">
        <v>2</v>
      </c>
      <c r="W22" s="2" t="s">
        <v>2</v>
      </c>
      <c r="X22" s="2" t="s">
        <v>2</v>
      </c>
      <c r="Y22" s="2" t="s">
        <v>2</v>
      </c>
      <c r="Z22" s="2" t="s">
        <v>2</v>
      </c>
      <c r="AA22" s="2" t="s">
        <v>2</v>
      </c>
      <c r="AB22" s="2" t="s">
        <v>2</v>
      </c>
      <c r="AC22" s="2" t="s">
        <v>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25">
      <c r="B23" s="12" t="s">
        <v>12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25">
      <c r="B24" s="12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ht="15.75" thickBot="1" x14ac:dyDescent="0.3">
      <c r="B25" s="13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E25" s="3" t="s">
        <v>2</v>
      </c>
      <c r="AF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2:55" x14ac:dyDescent="0.25">
      <c r="B26" s="16" t="s">
        <v>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61" t="s">
        <v>2</v>
      </c>
      <c r="AG26" s="61" t="s">
        <v>2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2:55" x14ac:dyDescent="0.25">
      <c r="B27" s="12" t="s">
        <v>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 t="s">
        <v>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25">
      <c r="B28" s="1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2</v>
      </c>
      <c r="AI28" s="2" t="s">
        <v>2</v>
      </c>
      <c r="AJ28" s="2" t="s">
        <v>2</v>
      </c>
      <c r="AK28" s="2" t="s">
        <v>2</v>
      </c>
      <c r="AL28" s="2" t="s">
        <v>2</v>
      </c>
      <c r="AM28" s="2" t="s">
        <v>2</v>
      </c>
      <c r="AN28" s="2" t="s">
        <v>2</v>
      </c>
      <c r="AO28" s="2" t="s">
        <v>2</v>
      </c>
      <c r="AP28" s="2" t="s">
        <v>2</v>
      </c>
      <c r="AQ28" s="2" t="s">
        <v>2</v>
      </c>
      <c r="AR28" s="2" t="s">
        <v>2</v>
      </c>
      <c r="AS28" s="2" t="s">
        <v>2</v>
      </c>
      <c r="AT28" s="2" t="s">
        <v>2</v>
      </c>
      <c r="AU28" s="2" t="s">
        <v>2</v>
      </c>
      <c r="AV28" s="2" t="s">
        <v>2</v>
      </c>
      <c r="AW28" s="2" t="s">
        <v>2</v>
      </c>
      <c r="AX28" s="2"/>
      <c r="AY28" s="2"/>
      <c r="AZ28" s="2"/>
      <c r="BA28" s="2"/>
      <c r="BB28" s="2"/>
      <c r="BC28" s="2"/>
    </row>
    <row r="29" spans="2:55" x14ac:dyDescent="0.25">
      <c r="B29" s="1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2</v>
      </c>
      <c r="AY29" s="2"/>
      <c r="AZ29" s="2"/>
      <c r="BA29" s="2"/>
      <c r="BB29" s="2"/>
      <c r="BC29" s="2"/>
    </row>
    <row r="30" spans="2:55" x14ac:dyDescent="0.25">
      <c r="B30" s="1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 t="s">
        <v>2</v>
      </c>
      <c r="AZ30" s="2"/>
      <c r="BA30" s="2"/>
      <c r="BB30" s="2"/>
      <c r="BC30" s="2"/>
    </row>
    <row r="31" spans="2:55" x14ac:dyDescent="0.25">
      <c r="B31" s="12" t="s">
        <v>18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 t="s">
        <v>2</v>
      </c>
      <c r="AZ31" s="2"/>
      <c r="BA31" s="2"/>
      <c r="BB31" s="2"/>
      <c r="BC31" s="2"/>
    </row>
    <row r="32" spans="2:55" x14ac:dyDescent="0.25">
      <c r="B32" s="12" t="s">
        <v>363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 t="s">
        <v>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55" x14ac:dyDescent="0.25">
      <c r="B33" s="12" t="s">
        <v>362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 t="s">
        <v>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</sheetData>
  <sheetProtection algorithmName="SHA-512" hashValue="QAFVjCITWB5CxwwnlMLnytXcGDFcfcJ+Kccfemq7UBMocvNxWF73TTbsduLFeYH+ou+K6d2JNq6e4ua7pJhH2g==" saltValue="sqJqB1zZcqGb2eMTdyBavA==" spinCount="100000" sheet="1" objects="1" scenarios="1"/>
  <conditionalFormatting sqref="C5:BC5 C6:AB6 AG10:BC12 AE8:BC9 C8:AC9 C10:AE12">
    <cfRule type="cellIs" dxfId="26" priority="96" operator="equal">
      <formula>"X"</formula>
    </cfRule>
  </conditionalFormatting>
  <conditionalFormatting sqref="C5:BC5">
    <cfRule type="cellIs" dxfId="25" priority="95" operator="equal">
      <formula>"X"</formula>
    </cfRule>
  </conditionalFormatting>
  <conditionalFormatting sqref="C21:BC21 C22:AB22 C24:AC25 C26:AE28">
    <cfRule type="cellIs" dxfId="24" priority="27" operator="equal">
      <formula>"X"</formula>
    </cfRule>
  </conditionalFormatting>
  <conditionalFormatting sqref="C21:BC21">
    <cfRule type="cellIs" dxfId="23" priority="26" operator="equal">
      <formula>"X"</formula>
    </cfRule>
  </conditionalFormatting>
  <conditionalFormatting sqref="M6">
    <cfRule type="cellIs" dxfId="22" priority="40" operator="equal">
      <formula>"X"</formula>
    </cfRule>
  </conditionalFormatting>
  <conditionalFormatting sqref="M22">
    <cfRule type="cellIs" dxfId="21" priority="25" operator="equal">
      <formula>"X"</formula>
    </cfRule>
  </conditionalFormatting>
  <conditionalFormatting sqref="AA32">
    <cfRule type="cellIs" dxfId="20" priority="1" operator="equal">
      <formula>"X"</formula>
    </cfRule>
    <cfRule type="cellIs" dxfId="19" priority="2" operator="equal">
      <formula>"X"</formula>
    </cfRule>
  </conditionalFormatting>
  <conditionalFormatting sqref="AC6:BC6">
    <cfRule type="cellIs" dxfId="18" priority="39" operator="equal">
      <formula>"X"</formula>
    </cfRule>
  </conditionalFormatting>
  <conditionalFormatting sqref="AC22:BC22">
    <cfRule type="cellIs" dxfId="17" priority="24" operator="equal">
      <formula>"X"</formula>
    </cfRule>
  </conditionalFormatting>
  <conditionalFormatting sqref="AD7:AD8">
    <cfRule type="cellIs" dxfId="16" priority="37" operator="equal">
      <formula>"X"</formula>
    </cfRule>
  </conditionalFormatting>
  <conditionalFormatting sqref="AD23:AD24">
    <cfRule type="cellIs" dxfId="15" priority="23" operator="equal">
      <formula>"X"</formula>
    </cfRule>
  </conditionalFormatting>
  <conditionalFormatting sqref="AE25">
    <cfRule type="cellIs" dxfId="14" priority="19" operator="equal">
      <formula>"X"</formula>
    </cfRule>
  </conditionalFormatting>
  <conditionalFormatting sqref="AF26:AG26 AE25:AF25 AE24:BC24 AH25:BC25 AI26:BC26 AG27:BC28">
    <cfRule type="cellIs" dxfId="13" priority="28" operator="equal">
      <formula>"X"</formula>
    </cfRule>
  </conditionalFormatting>
  <conditionalFormatting sqref="AF26:AG26">
    <cfRule type="cellIs" dxfId="12" priority="20" operator="equal">
      <formula>"X"</formula>
    </cfRule>
  </conditionalFormatting>
  <conditionalFormatting sqref="AG9">
    <cfRule type="cellIs" dxfId="11" priority="31" operator="equal">
      <formula>"X"</formula>
    </cfRule>
  </conditionalFormatting>
  <conditionalFormatting sqref="AG10:AH10">
    <cfRule type="cellIs" dxfId="10" priority="32" operator="equal">
      <formula>"X"</formula>
    </cfRule>
  </conditionalFormatting>
  <conditionalFormatting sqref="AK33">
    <cfRule type="cellIs" dxfId="9" priority="7" operator="equal">
      <formula>"X"</formula>
    </cfRule>
    <cfRule type="cellIs" dxfId="8" priority="10" operator="equal">
      <formula>"X"</formula>
    </cfRule>
  </conditionalFormatting>
  <conditionalFormatting sqref="AX29">
    <cfRule type="cellIs" dxfId="7" priority="14" operator="equal">
      <formula>"X"</formula>
    </cfRule>
  </conditionalFormatting>
  <conditionalFormatting sqref="AY31:AY32">
    <cfRule type="cellIs" dxfId="6" priority="5" operator="equal">
      <formula>"x"</formula>
    </cfRule>
  </conditionalFormatting>
  <conditionalFormatting sqref="AY30:BC33">
    <cfRule type="cellIs" dxfId="5" priority="6" operator="equal">
      <formula>"X"</formula>
    </cfRule>
  </conditionalFormatting>
  <conditionalFormatting sqref="AZ13:AZ14">
    <cfRule type="cellIs" dxfId="4" priority="34" operator="equal">
      <formula>"X"</formula>
    </cfRule>
  </conditionalFormatting>
  <conditionalFormatting sqref="AZ29">
    <cfRule type="cellIs" dxfId="3" priority="21" operator="equal">
      <formula>"X"</formula>
    </cfRule>
  </conditionalFormatting>
  <conditionalFormatting sqref="BA14:BC14">
    <cfRule type="cellIs" dxfId="2" priority="36" operator="equal">
      <formula>"X"</formula>
    </cfRule>
  </conditionalFormatting>
  <conditionalFormatting sqref="BC15">
    <cfRule type="cellIs" dxfId="1" priority="29" operator="equal">
      <formula>"X"</formula>
    </cfRule>
    <cfRule type="cellIs" dxfId="0" priority="30" operator="equal">
      <formula>"X"</formula>
    </cfRule>
  </conditionalFormatting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A4C7-2130-4C3A-91AF-482BDF1E3F38}">
  <sheetPr>
    <pageSetUpPr fitToPage="1"/>
  </sheetPr>
  <dimension ref="A3:G40"/>
  <sheetViews>
    <sheetView topLeftCell="A20" workbookViewId="0">
      <selection activeCell="I33" sqref="I33"/>
    </sheetView>
  </sheetViews>
  <sheetFormatPr baseColWidth="10" defaultColWidth="11.42578125" defaultRowHeight="15" x14ac:dyDescent="0.25"/>
  <cols>
    <col min="2" max="2" width="29.28515625" customWidth="1"/>
    <col min="3" max="3" width="43.140625" customWidth="1"/>
    <col min="4" max="4" width="17.140625" customWidth="1"/>
    <col min="5" max="6" width="42.140625" customWidth="1"/>
    <col min="7" max="7" width="30.7109375" customWidth="1"/>
  </cols>
  <sheetData>
    <row r="3" spans="1:7" ht="16.5" x14ac:dyDescent="0.25">
      <c r="B3" s="177" t="s">
        <v>19</v>
      </c>
      <c r="C3" s="177"/>
      <c r="D3" s="177"/>
      <c r="E3" s="177"/>
    </row>
    <row r="4" spans="1:7" ht="16.5" x14ac:dyDescent="0.25">
      <c r="B4" s="17" t="s">
        <v>20</v>
      </c>
      <c r="C4" s="17" t="s">
        <v>21</v>
      </c>
      <c r="D4" s="17" t="s">
        <v>22</v>
      </c>
      <c r="E4" s="18" t="s">
        <v>23</v>
      </c>
      <c r="F4" s="18" t="s">
        <v>24</v>
      </c>
    </row>
    <row r="5" spans="1:7" ht="16.5" x14ac:dyDescent="0.25">
      <c r="B5" s="175" t="s">
        <v>25</v>
      </c>
      <c r="C5" s="19" t="s">
        <v>26</v>
      </c>
      <c r="D5" s="175" t="s">
        <v>27</v>
      </c>
      <c r="E5" s="176" t="s">
        <v>28</v>
      </c>
      <c r="F5" s="170"/>
    </row>
    <row r="6" spans="1:7" ht="16.5" x14ac:dyDescent="0.25">
      <c r="B6" s="175"/>
      <c r="C6" s="21" t="s">
        <v>29</v>
      </c>
      <c r="D6" s="175"/>
      <c r="E6" s="176"/>
      <c r="F6" s="170"/>
    </row>
    <row r="7" spans="1:7" ht="16.5" x14ac:dyDescent="0.25">
      <c r="A7" s="168" t="s">
        <v>30</v>
      </c>
      <c r="B7" s="22" t="s">
        <v>31</v>
      </c>
      <c r="C7" s="22" t="s">
        <v>32</v>
      </c>
      <c r="D7" s="22" t="s">
        <v>33</v>
      </c>
      <c r="E7" s="23" t="s">
        <v>34</v>
      </c>
      <c r="F7" s="30"/>
    </row>
    <row r="8" spans="1:7" ht="16.5" x14ac:dyDescent="0.25">
      <c r="A8" s="168"/>
      <c r="B8" s="22" t="s">
        <v>35</v>
      </c>
      <c r="C8" s="22" t="s">
        <v>36</v>
      </c>
      <c r="D8" s="22" t="s">
        <v>33</v>
      </c>
      <c r="E8" s="23" t="s">
        <v>34</v>
      </c>
      <c r="F8" s="30"/>
    </row>
    <row r="9" spans="1:7" ht="16.5" x14ac:dyDescent="0.25">
      <c r="A9" s="168"/>
      <c r="B9" s="173" t="s">
        <v>37</v>
      </c>
      <c r="C9" s="22" t="s">
        <v>38</v>
      </c>
      <c r="D9" s="173" t="s">
        <v>27</v>
      </c>
      <c r="E9" s="174" t="s">
        <v>39</v>
      </c>
      <c r="F9" s="170"/>
    </row>
    <row r="10" spans="1:7" ht="16.5" x14ac:dyDescent="0.25">
      <c r="A10" s="168"/>
      <c r="B10" s="173"/>
      <c r="C10" s="24" t="s">
        <v>29</v>
      </c>
      <c r="D10" s="173"/>
      <c r="E10" s="174"/>
      <c r="F10" s="170"/>
    </row>
    <row r="11" spans="1:7" ht="30" x14ac:dyDescent="0.25">
      <c r="A11" s="168"/>
      <c r="B11" s="22" t="s">
        <v>40</v>
      </c>
      <c r="C11" s="22" t="s">
        <v>41</v>
      </c>
      <c r="D11" s="22" t="s">
        <v>27</v>
      </c>
      <c r="E11" s="23" t="s">
        <v>34</v>
      </c>
      <c r="F11" s="30" t="s">
        <v>42</v>
      </c>
      <c r="G11" s="32" t="s">
        <v>43</v>
      </c>
    </row>
    <row r="12" spans="1:7" ht="33" x14ac:dyDescent="0.25">
      <c r="A12" s="168"/>
      <c r="B12" s="171" t="s">
        <v>44</v>
      </c>
      <c r="C12" s="25" t="s">
        <v>45</v>
      </c>
      <c r="D12" s="171" t="s">
        <v>27</v>
      </c>
      <c r="E12" s="172" t="s">
        <v>46</v>
      </c>
      <c r="F12" s="170"/>
    </row>
    <row r="13" spans="1:7" ht="16.5" x14ac:dyDescent="0.25">
      <c r="A13" s="168"/>
      <c r="B13" s="171"/>
      <c r="C13" s="26" t="s">
        <v>47</v>
      </c>
      <c r="D13" s="171"/>
      <c r="E13" s="172"/>
      <c r="F13" s="170"/>
    </row>
    <row r="14" spans="1:7" ht="45" x14ac:dyDescent="0.25">
      <c r="A14" s="168"/>
      <c r="B14" s="22" t="s">
        <v>48</v>
      </c>
      <c r="C14" s="22" t="s">
        <v>49</v>
      </c>
      <c r="D14" s="22" t="s">
        <v>27</v>
      </c>
      <c r="E14" s="23" t="s">
        <v>50</v>
      </c>
      <c r="F14" s="30" t="s">
        <v>51</v>
      </c>
      <c r="G14" s="32" t="s">
        <v>52</v>
      </c>
    </row>
    <row r="15" spans="1:7" ht="16.5" x14ac:dyDescent="0.25">
      <c r="A15" s="168"/>
      <c r="B15" s="22" t="s">
        <v>53</v>
      </c>
      <c r="C15" s="22" t="s">
        <v>54</v>
      </c>
      <c r="D15" s="22" t="s">
        <v>33</v>
      </c>
      <c r="E15" s="23" t="s">
        <v>55</v>
      </c>
      <c r="F15" s="30"/>
    </row>
    <row r="16" spans="1:7" ht="30" x14ac:dyDescent="0.25">
      <c r="A16" s="168"/>
      <c r="B16" s="22" t="s">
        <v>56</v>
      </c>
      <c r="C16" s="22" t="s">
        <v>57</v>
      </c>
      <c r="D16" s="22" t="s">
        <v>33</v>
      </c>
      <c r="E16" s="23" t="s">
        <v>58</v>
      </c>
      <c r="F16" s="30" t="s">
        <v>59</v>
      </c>
      <c r="G16" s="32" t="s">
        <v>43</v>
      </c>
    </row>
    <row r="17" spans="1:7" ht="45" x14ac:dyDescent="0.25">
      <c r="A17" s="169" t="s">
        <v>60</v>
      </c>
      <c r="B17" s="22" t="s">
        <v>61</v>
      </c>
      <c r="C17" s="22" t="s">
        <v>62</v>
      </c>
      <c r="D17" s="22" t="s">
        <v>33</v>
      </c>
      <c r="E17" s="23" t="s">
        <v>34</v>
      </c>
      <c r="F17" s="30" t="s">
        <v>63</v>
      </c>
      <c r="G17" s="32" t="s">
        <v>52</v>
      </c>
    </row>
    <row r="18" spans="1:7" ht="22.5" customHeight="1" x14ac:dyDescent="0.25">
      <c r="A18" s="169"/>
      <c r="B18" s="173" t="s">
        <v>64</v>
      </c>
      <c r="C18" s="22" t="s">
        <v>65</v>
      </c>
      <c r="D18" s="173" t="s">
        <v>27</v>
      </c>
      <c r="E18" s="174" t="s">
        <v>28</v>
      </c>
      <c r="F18" s="165" t="s">
        <v>66</v>
      </c>
    </row>
    <row r="19" spans="1:7" ht="36.75" customHeight="1" x14ac:dyDescent="0.25">
      <c r="A19" s="169"/>
      <c r="B19" s="173"/>
      <c r="C19" s="24" t="s">
        <v>29</v>
      </c>
      <c r="D19" s="173"/>
      <c r="E19" s="174"/>
      <c r="F19" s="166"/>
      <c r="G19" s="33" t="s">
        <v>43</v>
      </c>
    </row>
    <row r="20" spans="1:7" ht="16.5" x14ac:dyDescent="0.25">
      <c r="A20" s="169"/>
      <c r="B20" s="173" t="s">
        <v>67</v>
      </c>
      <c r="C20" s="22" t="s">
        <v>68</v>
      </c>
      <c r="D20" s="173" t="s">
        <v>27</v>
      </c>
      <c r="E20" s="174" t="s">
        <v>69</v>
      </c>
      <c r="F20" s="166"/>
    </row>
    <row r="21" spans="1:7" ht="17.25" customHeight="1" x14ac:dyDescent="0.25">
      <c r="A21" s="169"/>
      <c r="B21" s="173"/>
      <c r="C21" s="24" t="s">
        <v>29</v>
      </c>
      <c r="D21" s="173"/>
      <c r="E21" s="174"/>
      <c r="F21" s="166"/>
    </row>
    <row r="22" spans="1:7" ht="16.5" x14ac:dyDescent="0.25">
      <c r="A22" s="169"/>
      <c r="B22" s="22" t="s">
        <v>70</v>
      </c>
      <c r="C22" s="22" t="s">
        <v>71</v>
      </c>
      <c r="D22" s="22" t="s">
        <v>27</v>
      </c>
      <c r="E22" s="23" t="s">
        <v>72</v>
      </c>
      <c r="F22" s="167"/>
    </row>
    <row r="23" spans="1:7" ht="16.5" x14ac:dyDescent="0.25">
      <c r="A23" s="169"/>
      <c r="B23" s="22" t="s">
        <v>73</v>
      </c>
      <c r="C23" s="22" t="s">
        <v>74</v>
      </c>
      <c r="D23" s="22" t="s">
        <v>27</v>
      </c>
      <c r="E23" s="23" t="s">
        <v>75</v>
      </c>
      <c r="F23" s="30"/>
    </row>
    <row r="24" spans="1:7" ht="33" x14ac:dyDescent="0.25">
      <c r="A24" s="169"/>
      <c r="B24" s="175" t="s">
        <v>76</v>
      </c>
      <c r="C24" s="19" t="s">
        <v>77</v>
      </c>
      <c r="D24" s="175" t="s">
        <v>27</v>
      </c>
      <c r="E24" s="176" t="s">
        <v>46</v>
      </c>
      <c r="F24" s="170"/>
    </row>
    <row r="25" spans="1:7" ht="16.5" x14ac:dyDescent="0.25">
      <c r="A25" s="169"/>
      <c r="B25" s="175"/>
      <c r="C25" s="21" t="s">
        <v>29</v>
      </c>
      <c r="D25" s="175"/>
      <c r="E25" s="176"/>
      <c r="F25" s="170"/>
    </row>
    <row r="26" spans="1:7" ht="33" x14ac:dyDescent="0.25">
      <c r="A26" s="169"/>
      <c r="B26" s="22" t="s">
        <v>78</v>
      </c>
      <c r="C26" s="22" t="s">
        <v>79</v>
      </c>
      <c r="D26" s="22" t="s">
        <v>33</v>
      </c>
      <c r="E26" s="23" t="s">
        <v>80</v>
      </c>
      <c r="F26" s="165" t="s">
        <v>81</v>
      </c>
      <c r="G26" s="31" t="s">
        <v>43</v>
      </c>
    </row>
    <row r="27" spans="1:7" ht="16.5" x14ac:dyDescent="0.25">
      <c r="A27" s="169"/>
      <c r="B27" s="22" t="s">
        <v>82</v>
      </c>
      <c r="C27" s="22" t="s">
        <v>83</v>
      </c>
      <c r="D27" s="22" t="s">
        <v>33</v>
      </c>
      <c r="E27" s="23" t="s">
        <v>34</v>
      </c>
      <c r="F27" s="167"/>
    </row>
    <row r="28" spans="1:7" ht="33" x14ac:dyDescent="0.25">
      <c r="A28" s="169"/>
      <c r="B28" s="171" t="s">
        <v>84</v>
      </c>
      <c r="C28" s="25" t="s">
        <v>85</v>
      </c>
      <c r="D28" s="171" t="s">
        <v>27</v>
      </c>
      <c r="E28" s="172" t="s">
        <v>46</v>
      </c>
      <c r="F28" s="170"/>
    </row>
    <row r="29" spans="1:7" ht="16.5" x14ac:dyDescent="0.25">
      <c r="A29" s="169"/>
      <c r="B29" s="171"/>
      <c r="C29" s="26" t="s">
        <v>86</v>
      </c>
      <c r="D29" s="171"/>
      <c r="E29" s="172"/>
      <c r="F29" s="170"/>
    </row>
    <row r="30" spans="1:7" ht="16.5" x14ac:dyDescent="0.25">
      <c r="A30" s="169"/>
      <c r="B30" s="171"/>
      <c r="C30" s="27" t="s">
        <v>29</v>
      </c>
      <c r="D30" s="171"/>
      <c r="E30" s="172"/>
      <c r="F30" s="170"/>
    </row>
    <row r="31" spans="1:7" ht="16.5" x14ac:dyDescent="0.25">
      <c r="A31" s="169"/>
      <c r="B31" s="19" t="s">
        <v>87</v>
      </c>
      <c r="C31" s="19" t="s">
        <v>88</v>
      </c>
      <c r="D31" s="19" t="s">
        <v>33</v>
      </c>
      <c r="E31" s="20" t="s">
        <v>34</v>
      </c>
      <c r="F31" s="30"/>
    </row>
    <row r="32" spans="1:7" ht="16.5" x14ac:dyDescent="0.25">
      <c r="A32" s="169"/>
      <c r="B32" s="173" t="s">
        <v>89</v>
      </c>
      <c r="C32" s="22" t="s">
        <v>90</v>
      </c>
      <c r="D32" s="173" t="s">
        <v>33</v>
      </c>
      <c r="E32" s="174" t="s">
        <v>28</v>
      </c>
      <c r="F32" s="170" t="s">
        <v>91</v>
      </c>
    </row>
    <row r="33" spans="1:7" ht="16.5" x14ac:dyDescent="0.25">
      <c r="A33" s="169"/>
      <c r="B33" s="173"/>
      <c r="C33" s="24" t="s">
        <v>29</v>
      </c>
      <c r="D33" s="173"/>
      <c r="E33" s="174"/>
      <c r="F33" s="170"/>
    </row>
    <row r="35" spans="1:7" x14ac:dyDescent="0.25">
      <c r="B35" s="38" t="s">
        <v>92</v>
      </c>
    </row>
    <row r="36" spans="1:7" ht="16.5" x14ac:dyDescent="0.25">
      <c r="B36" s="17" t="s">
        <v>20</v>
      </c>
      <c r="C36" s="17" t="s">
        <v>93</v>
      </c>
      <c r="D36" s="17" t="s">
        <v>22</v>
      </c>
      <c r="E36" s="18" t="s">
        <v>23</v>
      </c>
      <c r="F36" s="18" t="s">
        <v>24</v>
      </c>
    </row>
    <row r="37" spans="1:7" ht="16.5" x14ac:dyDescent="0.25">
      <c r="B37" t="s">
        <v>94</v>
      </c>
      <c r="C37" t="s">
        <v>95</v>
      </c>
      <c r="D37" t="s">
        <v>96</v>
      </c>
      <c r="E37" t="s">
        <v>97</v>
      </c>
      <c r="F37" t="s">
        <v>98</v>
      </c>
      <c r="G37" s="32" t="s">
        <v>99</v>
      </c>
    </row>
    <row r="38" spans="1:7" ht="16.5" x14ac:dyDescent="0.25">
      <c r="B38" t="s">
        <v>100</v>
      </c>
      <c r="C38" t="s">
        <v>101</v>
      </c>
      <c r="D38" t="s">
        <v>96</v>
      </c>
      <c r="E38" t="s">
        <v>97</v>
      </c>
      <c r="F38" t="s">
        <v>98</v>
      </c>
      <c r="G38" s="32" t="s">
        <v>52</v>
      </c>
    </row>
    <row r="39" spans="1:7" ht="16.5" x14ac:dyDescent="0.25">
      <c r="B39" t="s">
        <v>102</v>
      </c>
      <c r="C39" t="s">
        <v>103</v>
      </c>
      <c r="D39" t="s">
        <v>96</v>
      </c>
      <c r="E39" t="s">
        <v>97</v>
      </c>
      <c r="F39" t="s">
        <v>98</v>
      </c>
      <c r="G39" s="32" t="s">
        <v>52</v>
      </c>
    </row>
    <row r="40" spans="1:7" ht="16.5" x14ac:dyDescent="0.25">
      <c r="B40" t="s">
        <v>104</v>
      </c>
      <c r="C40" t="s">
        <v>105</v>
      </c>
      <c r="D40" t="s">
        <v>106</v>
      </c>
      <c r="E40" t="s">
        <v>97</v>
      </c>
      <c r="F40" t="s">
        <v>107</v>
      </c>
      <c r="G40" s="39" t="s">
        <v>43</v>
      </c>
    </row>
  </sheetData>
  <mergeCells count="35">
    <mergeCell ref="B3:E3"/>
    <mergeCell ref="B5:B6"/>
    <mergeCell ref="D5:D6"/>
    <mergeCell ref="E5:E6"/>
    <mergeCell ref="B9:B10"/>
    <mergeCell ref="D9:D10"/>
    <mergeCell ref="E9:E10"/>
    <mergeCell ref="B12:B13"/>
    <mergeCell ref="D12:D13"/>
    <mergeCell ref="E12:E13"/>
    <mergeCell ref="B18:B19"/>
    <mergeCell ref="D18:D19"/>
    <mergeCell ref="E18:E19"/>
    <mergeCell ref="B20:B21"/>
    <mergeCell ref="D20:D21"/>
    <mergeCell ref="E20:E21"/>
    <mergeCell ref="B24:B25"/>
    <mergeCell ref="D24:D25"/>
    <mergeCell ref="E24:E25"/>
    <mergeCell ref="F18:F22"/>
    <mergeCell ref="F26:F27"/>
    <mergeCell ref="A7:A16"/>
    <mergeCell ref="A17:A33"/>
    <mergeCell ref="F5:F6"/>
    <mergeCell ref="F9:F10"/>
    <mergeCell ref="F12:F13"/>
    <mergeCell ref="F24:F25"/>
    <mergeCell ref="F28:F30"/>
    <mergeCell ref="F32:F33"/>
    <mergeCell ref="B28:B30"/>
    <mergeCell ref="D28:D30"/>
    <mergeCell ref="E28:E30"/>
    <mergeCell ref="B32:B33"/>
    <mergeCell ref="D32:D33"/>
    <mergeCell ref="E32:E33"/>
  </mergeCells>
  <pageMargins left="0.51181102362204722" right="0.51181102362204722" top="0.55118110236220474" bottom="0.55118110236220474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140-D8DC-4AC1-A32B-A725F531FC77}">
  <sheetPr>
    <pageSetUpPr fitToPage="1"/>
  </sheetPr>
  <dimension ref="A1:D20"/>
  <sheetViews>
    <sheetView workbookViewId="0">
      <selection activeCell="D20" sqref="A1:D20"/>
    </sheetView>
  </sheetViews>
  <sheetFormatPr baseColWidth="10" defaultColWidth="11.42578125" defaultRowHeight="15" x14ac:dyDescent="0.25"/>
  <cols>
    <col min="1" max="1" width="25.42578125" bestFit="1" customWidth="1"/>
    <col min="2" max="2" width="48.42578125" bestFit="1" customWidth="1"/>
    <col min="3" max="3" width="10.28515625" customWidth="1"/>
    <col min="4" max="4" width="40.7109375" bestFit="1" customWidth="1"/>
  </cols>
  <sheetData>
    <row r="1" spans="1:4" x14ac:dyDescent="0.25">
      <c r="A1" s="62" t="s">
        <v>20</v>
      </c>
      <c r="B1" s="62" t="s">
        <v>21</v>
      </c>
      <c r="C1" s="62" t="s">
        <v>22</v>
      </c>
      <c r="D1" s="62" t="s">
        <v>23</v>
      </c>
    </row>
    <row r="2" spans="1:4" x14ac:dyDescent="0.25">
      <c r="A2" s="40" t="s">
        <v>108</v>
      </c>
      <c r="B2" s="40" t="s">
        <v>26</v>
      </c>
      <c r="C2" s="40" t="s">
        <v>27</v>
      </c>
      <c r="D2" s="40" t="s">
        <v>28</v>
      </c>
    </row>
    <row r="3" spans="1:4" x14ac:dyDescent="0.25">
      <c r="A3" s="40" t="s">
        <v>109</v>
      </c>
      <c r="B3" s="40" t="s">
        <v>32</v>
      </c>
      <c r="C3" s="40" t="s">
        <v>33</v>
      </c>
      <c r="D3" s="40" t="s">
        <v>34</v>
      </c>
    </row>
    <row r="4" spans="1:4" x14ac:dyDescent="0.25">
      <c r="A4" s="40" t="s">
        <v>110</v>
      </c>
      <c r="B4" s="40" t="s">
        <v>36</v>
      </c>
      <c r="C4" s="40" t="s">
        <v>33</v>
      </c>
      <c r="D4" s="40" t="s">
        <v>34</v>
      </c>
    </row>
    <row r="5" spans="1:4" x14ac:dyDescent="0.25">
      <c r="A5" s="40" t="s">
        <v>111</v>
      </c>
      <c r="B5" s="40" t="s">
        <v>38</v>
      </c>
      <c r="C5" s="40" t="s">
        <v>27</v>
      </c>
      <c r="D5" s="40" t="s">
        <v>39</v>
      </c>
    </row>
    <row r="6" spans="1:4" x14ac:dyDescent="0.25">
      <c r="A6" s="40" t="s">
        <v>112</v>
      </c>
      <c r="B6" s="40" t="s">
        <v>41</v>
      </c>
      <c r="C6" s="40" t="s">
        <v>27</v>
      </c>
      <c r="D6" s="40" t="s">
        <v>34</v>
      </c>
    </row>
    <row r="7" spans="1:4" x14ac:dyDescent="0.25">
      <c r="A7" s="40" t="s">
        <v>113</v>
      </c>
      <c r="B7" s="40" t="s">
        <v>49</v>
      </c>
      <c r="C7" s="40" t="s">
        <v>27</v>
      </c>
      <c r="D7" s="40" t="s">
        <v>50</v>
      </c>
    </row>
    <row r="8" spans="1:4" x14ac:dyDescent="0.25">
      <c r="A8" s="40" t="s">
        <v>114</v>
      </c>
      <c r="B8" s="40" t="s">
        <v>54</v>
      </c>
      <c r="C8" s="40" t="s">
        <v>33</v>
      </c>
      <c r="D8" s="40" t="s">
        <v>55</v>
      </c>
    </row>
    <row r="9" spans="1:4" x14ac:dyDescent="0.25">
      <c r="A9" s="40" t="s">
        <v>114</v>
      </c>
      <c r="B9" s="40" t="s">
        <v>115</v>
      </c>
      <c r="C9" s="40" t="s">
        <v>27</v>
      </c>
      <c r="D9" s="40" t="s">
        <v>116</v>
      </c>
    </row>
    <row r="10" spans="1:4" x14ac:dyDescent="0.25">
      <c r="A10" s="40" t="s">
        <v>117</v>
      </c>
      <c r="B10" s="40" t="s">
        <v>57</v>
      </c>
      <c r="C10" s="40" t="s">
        <v>33</v>
      </c>
      <c r="D10" s="40" t="s">
        <v>58</v>
      </c>
    </row>
    <row r="11" spans="1:4" x14ac:dyDescent="0.25">
      <c r="A11" s="40" t="s">
        <v>118</v>
      </c>
      <c r="B11" s="40" t="s">
        <v>62</v>
      </c>
      <c r="C11" s="40" t="s">
        <v>33</v>
      </c>
      <c r="D11" s="40" t="s">
        <v>34</v>
      </c>
    </row>
    <row r="12" spans="1:4" x14ac:dyDescent="0.25">
      <c r="A12" s="40" t="s">
        <v>119</v>
      </c>
      <c r="B12" s="40" t="s">
        <v>65</v>
      </c>
      <c r="C12" s="40" t="s">
        <v>27</v>
      </c>
      <c r="D12" s="40" t="s">
        <v>28</v>
      </c>
    </row>
    <row r="13" spans="1:4" x14ac:dyDescent="0.25">
      <c r="A13" s="40" t="s">
        <v>120</v>
      </c>
      <c r="B13" s="40" t="s">
        <v>68</v>
      </c>
      <c r="C13" s="40" t="s">
        <v>27</v>
      </c>
      <c r="D13" s="40" t="s">
        <v>69</v>
      </c>
    </row>
    <row r="14" spans="1:4" x14ac:dyDescent="0.25">
      <c r="A14" s="40" t="s">
        <v>121</v>
      </c>
      <c r="B14" s="40" t="s">
        <v>74</v>
      </c>
      <c r="C14" s="40" t="s">
        <v>27</v>
      </c>
      <c r="D14" s="40" t="s">
        <v>75</v>
      </c>
    </row>
    <row r="15" spans="1:4" x14ac:dyDescent="0.25">
      <c r="A15" s="40" t="s">
        <v>122</v>
      </c>
      <c r="B15" s="40" t="s">
        <v>79</v>
      </c>
      <c r="C15" s="40" t="s">
        <v>33</v>
      </c>
      <c r="D15" s="40" t="s">
        <v>80</v>
      </c>
    </row>
    <row r="16" spans="1:4" x14ac:dyDescent="0.25">
      <c r="A16" s="40" t="s">
        <v>123</v>
      </c>
      <c r="B16" s="40" t="s">
        <v>83</v>
      </c>
      <c r="C16" s="40" t="s">
        <v>33</v>
      </c>
      <c r="D16" s="40" t="s">
        <v>34</v>
      </c>
    </row>
    <row r="17" spans="1:4" x14ac:dyDescent="0.25">
      <c r="A17" s="40" t="s">
        <v>124</v>
      </c>
      <c r="B17" s="40" t="s">
        <v>125</v>
      </c>
      <c r="C17" s="40" t="s">
        <v>27</v>
      </c>
      <c r="D17" s="40" t="s">
        <v>126</v>
      </c>
    </row>
    <row r="18" spans="1:4" x14ac:dyDescent="0.25">
      <c r="A18" s="40" t="s">
        <v>127</v>
      </c>
      <c r="B18" s="40" t="s">
        <v>88</v>
      </c>
      <c r="C18" s="40" t="s">
        <v>33</v>
      </c>
      <c r="D18" s="40" t="s">
        <v>34</v>
      </c>
    </row>
    <row r="19" spans="1:4" x14ac:dyDescent="0.25">
      <c r="A19" s="40" t="s">
        <v>128</v>
      </c>
      <c r="B19" s="40" t="s">
        <v>129</v>
      </c>
      <c r="C19" s="40" t="s">
        <v>27</v>
      </c>
      <c r="D19" s="40" t="s">
        <v>130</v>
      </c>
    </row>
    <row r="20" spans="1:4" x14ac:dyDescent="0.25">
      <c r="A20" s="40" t="s">
        <v>131</v>
      </c>
      <c r="B20" s="40" t="s">
        <v>90</v>
      </c>
      <c r="C20" s="40" t="s">
        <v>33</v>
      </c>
      <c r="D20" s="40" t="s">
        <v>28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78D-0C44-436A-B44D-AEA31E3101CE}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>
        <v>22408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B55B-BB1D-4110-9807-C05125C74D42}">
  <sheetPr>
    <tabColor rgb="FFC00000"/>
  </sheetPr>
  <dimension ref="A1:Q434"/>
  <sheetViews>
    <sheetView zoomScale="90" zoomScaleNormal="90" workbookViewId="0">
      <pane xSplit="7" ySplit="1" topLeftCell="H206" activePane="bottomRight" state="frozen"/>
      <selection pane="topRight" activeCell="H1" sqref="H1"/>
      <selection pane="bottomLeft" activeCell="A2" sqref="A2"/>
      <selection pane="bottomRight" activeCell="G211" sqref="G211:G214"/>
    </sheetView>
  </sheetViews>
  <sheetFormatPr baseColWidth="10" defaultColWidth="11.42578125" defaultRowHeight="15" x14ac:dyDescent="0.25"/>
  <cols>
    <col min="1" max="1" width="43.85546875" customWidth="1"/>
    <col min="2" max="2" width="12.28515625" hidden="1" customWidth="1"/>
    <col min="3" max="3" width="3.85546875" bestFit="1" customWidth="1"/>
    <col min="4" max="4" width="10" customWidth="1"/>
    <col min="5" max="5" width="9.42578125" customWidth="1"/>
    <col min="6" max="6" width="37" customWidth="1"/>
    <col min="7" max="7" width="53.85546875" style="106" customWidth="1"/>
    <col min="8" max="8" width="58.5703125" style="106" customWidth="1"/>
    <col min="9" max="9" width="26.7109375" style="46" customWidth="1"/>
    <col min="10" max="10" width="36.5703125" style="46" customWidth="1"/>
    <col min="11" max="11" width="35.5703125" style="46" customWidth="1"/>
    <col min="12" max="12" width="33.28515625" style="46" customWidth="1"/>
    <col min="13" max="13" width="29.28515625" style="46" customWidth="1"/>
    <col min="14" max="14" width="23.85546875" style="46" customWidth="1"/>
    <col min="15" max="15" width="29" style="46" customWidth="1"/>
    <col min="16" max="16" width="16.42578125" customWidth="1"/>
    <col min="17" max="17" width="20" bestFit="1" customWidth="1"/>
  </cols>
  <sheetData>
    <row r="1" spans="1:17" ht="52.5" customHeight="1" x14ac:dyDescent="0.25">
      <c r="A1" s="48" t="s">
        <v>132</v>
      </c>
      <c r="B1" s="34" t="s">
        <v>133</v>
      </c>
      <c r="C1" s="48" t="s">
        <v>134</v>
      </c>
      <c r="D1" s="49" t="s">
        <v>135</v>
      </c>
      <c r="E1" s="49" t="s">
        <v>136</v>
      </c>
      <c r="F1" s="50" t="s">
        <v>137</v>
      </c>
      <c r="G1" s="69" t="s">
        <v>138</v>
      </c>
      <c r="H1" s="88" t="s">
        <v>139</v>
      </c>
      <c r="I1" s="126" t="s">
        <v>140</v>
      </c>
      <c r="J1" s="126" t="s">
        <v>141</v>
      </c>
      <c r="K1" s="126" t="s">
        <v>142</v>
      </c>
      <c r="L1" s="126" t="s">
        <v>143</v>
      </c>
      <c r="M1" s="126" t="s">
        <v>144</v>
      </c>
      <c r="N1" s="126" t="s">
        <v>145</v>
      </c>
      <c r="O1" s="126" t="s">
        <v>146</v>
      </c>
      <c r="P1" s="126" t="s">
        <v>147</v>
      </c>
      <c r="Q1" s="84" t="s">
        <v>24</v>
      </c>
    </row>
    <row r="2" spans="1:17" ht="45" x14ac:dyDescent="0.25">
      <c r="A2" s="41">
        <v>45658</v>
      </c>
      <c r="B2" s="42">
        <f>WEEKDAY(A2)</f>
        <v>4</v>
      </c>
      <c r="C2" s="42">
        <f t="shared" ref="C2:C12" si="0">DAY(A2)</f>
        <v>1</v>
      </c>
      <c r="D2" s="43" t="str">
        <f>TEXT(A2,"mmmm")</f>
        <v>enero</v>
      </c>
      <c r="E2" s="43">
        <f t="shared" ref="E2:E12" si="1">YEAR(A2)</f>
        <v>2025</v>
      </c>
      <c r="F2" s="44" t="s">
        <v>148</v>
      </c>
      <c r="G2" s="116" t="s">
        <v>149</v>
      </c>
      <c r="H2" s="161" t="s">
        <v>150</v>
      </c>
      <c r="I2" s="45"/>
      <c r="J2" s="45"/>
      <c r="K2" s="45"/>
      <c r="L2" s="45"/>
      <c r="M2" s="45"/>
      <c r="N2" s="45"/>
      <c r="O2" s="45"/>
      <c r="P2" s="40"/>
      <c r="Q2" s="40"/>
    </row>
    <row r="3" spans="1:17" x14ac:dyDescent="0.25">
      <c r="A3" s="64">
        <f t="shared" ref="A3:A7" si="2">A2+1</f>
        <v>45659</v>
      </c>
      <c r="B3" s="65">
        <f t="shared" ref="B3:B66" si="3">WEEKDAY(A3)</f>
        <v>5</v>
      </c>
      <c r="C3" s="65">
        <f t="shared" si="0"/>
        <v>2</v>
      </c>
      <c r="D3" s="66" t="str">
        <f t="shared" ref="D3:D64" si="4">TEXT(A3,"mmmm")</f>
        <v>enero</v>
      </c>
      <c r="E3" s="66">
        <f t="shared" si="1"/>
        <v>2025</v>
      </c>
      <c r="F3" s="67" t="s">
        <v>151</v>
      </c>
      <c r="G3" s="87"/>
      <c r="H3" s="87"/>
      <c r="I3" s="45"/>
      <c r="J3" s="45"/>
      <c r="K3" s="45"/>
      <c r="L3" s="45"/>
      <c r="M3" s="45"/>
      <c r="N3" s="45"/>
      <c r="O3" s="45"/>
      <c r="P3" s="40"/>
      <c r="Q3" s="40"/>
    </row>
    <row r="4" spans="1:17" x14ac:dyDescent="0.25">
      <c r="A4" s="64">
        <f t="shared" si="2"/>
        <v>45660</v>
      </c>
      <c r="B4" s="65">
        <f t="shared" si="3"/>
        <v>6</v>
      </c>
      <c r="C4" s="65">
        <f t="shared" si="0"/>
        <v>3</v>
      </c>
      <c r="D4" s="66" t="str">
        <f t="shared" si="4"/>
        <v>enero</v>
      </c>
      <c r="E4" s="66">
        <f t="shared" si="1"/>
        <v>2025</v>
      </c>
      <c r="F4" s="67" t="s">
        <v>151</v>
      </c>
      <c r="G4" s="87"/>
      <c r="H4" s="87"/>
      <c r="I4" s="45"/>
      <c r="J4" s="45"/>
      <c r="K4" s="45"/>
      <c r="L4" s="45"/>
      <c r="M4" s="45"/>
      <c r="N4" s="45"/>
      <c r="O4" s="45"/>
      <c r="P4" s="40"/>
      <c r="Q4" s="40"/>
    </row>
    <row r="5" spans="1:17" x14ac:dyDescent="0.25">
      <c r="A5" s="64">
        <f t="shared" si="2"/>
        <v>45661</v>
      </c>
      <c r="B5" s="65">
        <f t="shared" si="3"/>
        <v>7</v>
      </c>
      <c r="C5" s="65">
        <f t="shared" si="0"/>
        <v>4</v>
      </c>
      <c r="D5" s="66" t="str">
        <f t="shared" si="4"/>
        <v>enero</v>
      </c>
      <c r="E5" s="66">
        <f t="shared" si="1"/>
        <v>2025</v>
      </c>
      <c r="F5" s="67" t="s">
        <v>151</v>
      </c>
      <c r="G5" s="87"/>
      <c r="H5" s="87"/>
      <c r="I5" s="45"/>
      <c r="J5" s="45"/>
      <c r="K5" s="45"/>
      <c r="L5" s="45"/>
      <c r="M5" s="45"/>
      <c r="N5" s="45"/>
      <c r="O5" s="45"/>
      <c r="P5" s="40"/>
      <c r="Q5" s="40"/>
    </row>
    <row r="6" spans="1:17" x14ac:dyDescent="0.25">
      <c r="A6" s="41">
        <f t="shared" si="2"/>
        <v>45662</v>
      </c>
      <c r="B6" s="42">
        <f t="shared" si="3"/>
        <v>1</v>
      </c>
      <c r="C6" s="42">
        <f t="shared" si="0"/>
        <v>5</v>
      </c>
      <c r="D6" s="43" t="str">
        <f t="shared" si="4"/>
        <v>enero</v>
      </c>
      <c r="E6" s="43">
        <f t="shared" si="1"/>
        <v>2025</v>
      </c>
      <c r="F6" s="44" t="s">
        <v>151</v>
      </c>
      <c r="G6" s="89"/>
      <c r="H6" s="87"/>
      <c r="I6" s="45"/>
      <c r="J6" s="45"/>
      <c r="K6" s="45"/>
      <c r="L6" s="45"/>
      <c r="M6" s="45"/>
      <c r="N6" s="45"/>
      <c r="O6" s="45"/>
      <c r="P6" s="40"/>
      <c r="Q6" s="40"/>
    </row>
    <row r="7" spans="1:17" ht="75" x14ac:dyDescent="0.25">
      <c r="A7" s="64">
        <f t="shared" si="2"/>
        <v>45663</v>
      </c>
      <c r="B7" s="65">
        <f t="shared" si="3"/>
        <v>2</v>
      </c>
      <c r="C7" s="65">
        <f t="shared" si="0"/>
        <v>6</v>
      </c>
      <c r="D7" s="66" t="str">
        <f t="shared" si="4"/>
        <v>enero</v>
      </c>
      <c r="E7" s="66">
        <f t="shared" si="1"/>
        <v>2025</v>
      </c>
      <c r="F7" s="67" t="s">
        <v>151</v>
      </c>
      <c r="G7" s="87" t="s">
        <v>152</v>
      </c>
      <c r="H7" s="87" t="s">
        <v>153</v>
      </c>
      <c r="I7" s="45"/>
      <c r="J7" s="45"/>
      <c r="K7" s="45"/>
      <c r="L7" s="127" t="s">
        <v>154</v>
      </c>
      <c r="M7" s="45"/>
      <c r="N7" s="45"/>
      <c r="O7" s="127" t="s">
        <v>155</v>
      </c>
      <c r="P7" s="40"/>
      <c r="Q7" s="40"/>
    </row>
    <row r="8" spans="1:17" x14ac:dyDescent="0.25">
      <c r="A8" s="64">
        <f t="shared" ref="A8:A14" si="5">A7+1</f>
        <v>45664</v>
      </c>
      <c r="B8" s="65">
        <f t="shared" si="3"/>
        <v>3</v>
      </c>
      <c r="C8" s="65">
        <f t="shared" si="0"/>
        <v>7</v>
      </c>
      <c r="D8" s="66" t="str">
        <f t="shared" si="4"/>
        <v>enero</v>
      </c>
      <c r="E8" s="66">
        <f t="shared" si="1"/>
        <v>2025</v>
      </c>
      <c r="F8" s="67" t="s">
        <v>151</v>
      </c>
      <c r="G8" s="87" t="s">
        <v>152</v>
      </c>
      <c r="H8" s="87" t="s">
        <v>153</v>
      </c>
      <c r="I8" s="45"/>
      <c r="J8" s="45"/>
      <c r="K8" s="45"/>
      <c r="L8" s="45"/>
      <c r="M8" s="45"/>
      <c r="N8" s="45"/>
      <c r="O8" s="45"/>
      <c r="P8" s="40"/>
      <c r="Q8" s="40"/>
    </row>
    <row r="9" spans="1:17" x14ac:dyDescent="0.25">
      <c r="A9" s="64">
        <f t="shared" si="5"/>
        <v>45665</v>
      </c>
      <c r="B9" s="65">
        <f t="shared" si="3"/>
        <v>4</v>
      </c>
      <c r="C9" s="65">
        <f t="shared" si="0"/>
        <v>8</v>
      </c>
      <c r="D9" s="66" t="str">
        <f t="shared" si="4"/>
        <v>enero</v>
      </c>
      <c r="E9" s="66">
        <f t="shared" si="1"/>
        <v>2025</v>
      </c>
      <c r="F9" s="67" t="s">
        <v>151</v>
      </c>
      <c r="G9" s="87" t="s">
        <v>152</v>
      </c>
      <c r="H9" s="87" t="s">
        <v>153</v>
      </c>
      <c r="I9" s="45"/>
      <c r="J9" s="45"/>
      <c r="K9" s="45"/>
      <c r="L9" s="45"/>
      <c r="M9" s="45"/>
      <c r="N9" s="45"/>
      <c r="O9" s="45"/>
      <c r="P9" s="40"/>
      <c r="Q9" s="40"/>
    </row>
    <row r="10" spans="1:17" x14ac:dyDescent="0.25">
      <c r="A10" s="64">
        <f t="shared" si="5"/>
        <v>45666</v>
      </c>
      <c r="B10" s="65">
        <f t="shared" si="3"/>
        <v>5</v>
      </c>
      <c r="C10" s="65">
        <f t="shared" si="0"/>
        <v>9</v>
      </c>
      <c r="D10" s="66" t="str">
        <f t="shared" si="4"/>
        <v>enero</v>
      </c>
      <c r="E10" s="66">
        <f t="shared" si="1"/>
        <v>2025</v>
      </c>
      <c r="F10" s="67" t="s">
        <v>151</v>
      </c>
      <c r="G10" s="87" t="s">
        <v>152</v>
      </c>
      <c r="H10" s="87" t="s">
        <v>153</v>
      </c>
      <c r="I10" s="45"/>
      <c r="J10" s="45"/>
      <c r="K10" s="45"/>
      <c r="L10" s="45"/>
      <c r="M10" s="45"/>
      <c r="N10" s="45"/>
      <c r="O10" s="45"/>
      <c r="P10" s="40"/>
      <c r="Q10" s="40"/>
    </row>
    <row r="11" spans="1:17" x14ac:dyDescent="0.25">
      <c r="A11" s="64">
        <f t="shared" si="5"/>
        <v>45667</v>
      </c>
      <c r="B11" s="65">
        <f t="shared" si="3"/>
        <v>6</v>
      </c>
      <c r="C11" s="65">
        <f t="shared" si="0"/>
        <v>10</v>
      </c>
      <c r="D11" s="66" t="str">
        <f t="shared" si="4"/>
        <v>enero</v>
      </c>
      <c r="E11" s="66">
        <f t="shared" si="1"/>
        <v>2025</v>
      </c>
      <c r="F11" s="67" t="s">
        <v>151</v>
      </c>
      <c r="G11" s="87" t="s">
        <v>152</v>
      </c>
      <c r="H11" s="87" t="s">
        <v>153</v>
      </c>
      <c r="I11" s="45"/>
      <c r="J11" s="45"/>
      <c r="K11" s="45"/>
      <c r="L11" s="45"/>
      <c r="M11" s="45"/>
      <c r="N11" s="45"/>
      <c r="O11" s="45"/>
      <c r="P11" s="40"/>
      <c r="Q11" s="40"/>
    </row>
    <row r="12" spans="1:17" x14ac:dyDescent="0.25">
      <c r="A12" s="64">
        <f t="shared" si="5"/>
        <v>45668</v>
      </c>
      <c r="B12" s="65">
        <f t="shared" si="3"/>
        <v>7</v>
      </c>
      <c r="C12" s="65">
        <f t="shared" si="0"/>
        <v>11</v>
      </c>
      <c r="D12" s="66" t="str">
        <f t="shared" si="4"/>
        <v>enero</v>
      </c>
      <c r="E12" s="66">
        <f t="shared" si="1"/>
        <v>2025</v>
      </c>
      <c r="F12" s="67" t="s">
        <v>151</v>
      </c>
      <c r="G12" s="87" t="s">
        <v>152</v>
      </c>
      <c r="H12" s="87" t="s">
        <v>153</v>
      </c>
      <c r="I12" s="45"/>
      <c r="J12" s="45"/>
      <c r="K12" s="45"/>
      <c r="L12" s="45"/>
      <c r="M12" s="45"/>
      <c r="N12" s="45"/>
      <c r="O12" s="45"/>
      <c r="P12" s="40"/>
      <c r="Q12" s="40"/>
    </row>
    <row r="13" spans="1:17" x14ac:dyDescent="0.25">
      <c r="A13" s="41">
        <f t="shared" si="5"/>
        <v>45669</v>
      </c>
      <c r="B13" s="42">
        <f t="shared" si="3"/>
        <v>1</v>
      </c>
      <c r="C13" s="42">
        <f t="shared" ref="C13:C76" si="6">DAY(A13)</f>
        <v>12</v>
      </c>
      <c r="D13" s="43" t="str">
        <f t="shared" si="4"/>
        <v>enero</v>
      </c>
      <c r="E13" s="43">
        <f t="shared" ref="E13:E76" si="7">YEAR(A13)</f>
        <v>2025</v>
      </c>
      <c r="F13" s="44" t="s">
        <v>151</v>
      </c>
      <c r="G13" s="89" t="s">
        <v>152</v>
      </c>
      <c r="H13" s="87" t="s">
        <v>153</v>
      </c>
      <c r="I13" s="45"/>
      <c r="J13" s="45"/>
      <c r="K13" s="45"/>
      <c r="L13" s="45"/>
      <c r="M13" s="45"/>
      <c r="N13" s="45"/>
      <c r="O13" s="45"/>
      <c r="P13" s="40"/>
      <c r="Q13" s="40"/>
    </row>
    <row r="14" spans="1:17" x14ac:dyDescent="0.25">
      <c r="A14" s="64">
        <f t="shared" si="5"/>
        <v>45670</v>
      </c>
      <c r="B14" s="65">
        <f t="shared" si="3"/>
        <v>2</v>
      </c>
      <c r="C14" s="65">
        <f t="shared" si="6"/>
        <v>13</v>
      </c>
      <c r="D14" s="66" t="str">
        <f t="shared" si="4"/>
        <v>enero</v>
      </c>
      <c r="E14" s="66">
        <f t="shared" si="7"/>
        <v>2025</v>
      </c>
      <c r="F14" s="67" t="s">
        <v>151</v>
      </c>
      <c r="G14" s="87" t="s">
        <v>152</v>
      </c>
      <c r="H14" s="87" t="s">
        <v>153</v>
      </c>
      <c r="I14" s="45"/>
      <c r="J14" s="45"/>
      <c r="K14" s="45"/>
      <c r="L14" s="45"/>
      <c r="M14" s="45"/>
      <c r="N14" s="45"/>
      <c r="O14" s="45"/>
      <c r="P14" s="40"/>
      <c r="Q14" s="40"/>
    </row>
    <row r="15" spans="1:17" x14ac:dyDescent="0.25">
      <c r="A15" s="64">
        <f t="shared" ref="A15:A78" si="8">A14+1</f>
        <v>45671</v>
      </c>
      <c r="B15" s="65">
        <f t="shared" si="3"/>
        <v>3</v>
      </c>
      <c r="C15" s="65">
        <f t="shared" si="6"/>
        <v>14</v>
      </c>
      <c r="D15" s="66" t="str">
        <f t="shared" si="4"/>
        <v>enero</v>
      </c>
      <c r="E15" s="66">
        <f t="shared" si="7"/>
        <v>2025</v>
      </c>
      <c r="F15" s="67" t="s">
        <v>151</v>
      </c>
      <c r="G15" s="87" t="s">
        <v>152</v>
      </c>
      <c r="H15" s="87" t="s">
        <v>153</v>
      </c>
      <c r="I15" s="45"/>
      <c r="J15" s="45"/>
      <c r="K15" s="45"/>
      <c r="L15" s="45"/>
      <c r="M15" s="45"/>
      <c r="N15" s="45"/>
      <c r="O15" s="45"/>
      <c r="P15" s="40"/>
      <c r="Q15" s="40"/>
    </row>
    <row r="16" spans="1:17" x14ac:dyDescent="0.25">
      <c r="A16" s="64">
        <f t="shared" si="8"/>
        <v>45672</v>
      </c>
      <c r="B16" s="65">
        <f t="shared" si="3"/>
        <v>4</v>
      </c>
      <c r="C16" s="65">
        <f t="shared" si="6"/>
        <v>15</v>
      </c>
      <c r="D16" s="66" t="str">
        <f t="shared" si="4"/>
        <v>enero</v>
      </c>
      <c r="E16" s="66">
        <f t="shared" si="7"/>
        <v>2025</v>
      </c>
      <c r="F16" s="67" t="s">
        <v>151</v>
      </c>
      <c r="G16" s="87" t="s">
        <v>152</v>
      </c>
      <c r="H16" s="87" t="s">
        <v>153</v>
      </c>
      <c r="I16" s="45"/>
      <c r="J16" s="45"/>
      <c r="K16" s="45"/>
      <c r="L16" s="45"/>
      <c r="M16" s="45"/>
      <c r="N16" s="45"/>
      <c r="O16" s="45"/>
      <c r="P16" s="40"/>
      <c r="Q16" s="40"/>
    </row>
    <row r="17" spans="1:17" x14ac:dyDescent="0.25">
      <c r="A17" s="64">
        <f t="shared" si="8"/>
        <v>45673</v>
      </c>
      <c r="B17" s="65">
        <f t="shared" si="3"/>
        <v>5</v>
      </c>
      <c r="C17" s="65">
        <f t="shared" si="6"/>
        <v>16</v>
      </c>
      <c r="D17" s="66" t="str">
        <f t="shared" si="4"/>
        <v>enero</v>
      </c>
      <c r="E17" s="66">
        <f t="shared" si="7"/>
        <v>2025</v>
      </c>
      <c r="F17" s="67" t="s">
        <v>151</v>
      </c>
      <c r="G17" s="87" t="s">
        <v>152</v>
      </c>
      <c r="H17" s="87" t="s">
        <v>153</v>
      </c>
      <c r="I17" s="45"/>
      <c r="J17" s="45"/>
      <c r="K17" s="45"/>
      <c r="L17" s="45"/>
      <c r="M17" s="45"/>
      <c r="N17" s="45"/>
      <c r="O17" s="45"/>
      <c r="P17" s="40"/>
      <c r="Q17" s="40"/>
    </row>
    <row r="18" spans="1:17" x14ac:dyDescent="0.25">
      <c r="A18" s="64">
        <f t="shared" si="8"/>
        <v>45674</v>
      </c>
      <c r="B18" s="65">
        <f t="shared" si="3"/>
        <v>6</v>
      </c>
      <c r="C18" s="65">
        <f t="shared" si="6"/>
        <v>17</v>
      </c>
      <c r="D18" s="66" t="str">
        <f t="shared" si="4"/>
        <v>enero</v>
      </c>
      <c r="E18" s="66">
        <f t="shared" si="7"/>
        <v>2025</v>
      </c>
      <c r="F18" s="67" t="s">
        <v>151</v>
      </c>
      <c r="G18" s="87" t="s">
        <v>152</v>
      </c>
      <c r="H18" s="87" t="s">
        <v>153</v>
      </c>
      <c r="I18" s="45"/>
      <c r="J18" s="45"/>
      <c r="K18" s="45"/>
      <c r="L18" s="45"/>
      <c r="M18" s="45"/>
      <c r="N18" s="45"/>
      <c r="O18" s="45"/>
      <c r="P18" s="40"/>
      <c r="Q18" s="40"/>
    </row>
    <row r="19" spans="1:17" x14ac:dyDescent="0.25">
      <c r="A19" s="64">
        <f t="shared" si="8"/>
        <v>45675</v>
      </c>
      <c r="B19" s="65">
        <f t="shared" si="3"/>
        <v>7</v>
      </c>
      <c r="C19" s="65">
        <f t="shared" si="6"/>
        <v>18</v>
      </c>
      <c r="D19" s="66" t="str">
        <f t="shared" si="4"/>
        <v>enero</v>
      </c>
      <c r="E19" s="66">
        <f t="shared" si="7"/>
        <v>2025</v>
      </c>
      <c r="F19" s="67" t="s">
        <v>151</v>
      </c>
      <c r="G19" s="87" t="s">
        <v>152</v>
      </c>
      <c r="H19" s="87" t="s">
        <v>153</v>
      </c>
      <c r="I19" s="45"/>
      <c r="J19" s="45"/>
      <c r="K19" s="45"/>
      <c r="L19" s="45"/>
      <c r="M19" s="45"/>
      <c r="N19" s="45"/>
      <c r="O19" s="45"/>
      <c r="P19" s="40"/>
      <c r="Q19" s="40"/>
    </row>
    <row r="20" spans="1:17" x14ac:dyDescent="0.25">
      <c r="A20" s="41">
        <f t="shared" si="8"/>
        <v>45676</v>
      </c>
      <c r="B20" s="42">
        <f t="shared" si="3"/>
        <v>1</v>
      </c>
      <c r="C20" s="42">
        <f t="shared" si="6"/>
        <v>19</v>
      </c>
      <c r="D20" s="43" t="str">
        <f t="shared" si="4"/>
        <v>enero</v>
      </c>
      <c r="E20" s="43">
        <f t="shared" si="7"/>
        <v>2025</v>
      </c>
      <c r="F20" s="44" t="s">
        <v>151</v>
      </c>
      <c r="G20" s="89" t="s">
        <v>152</v>
      </c>
      <c r="H20" s="87" t="s">
        <v>153</v>
      </c>
      <c r="I20" s="45"/>
      <c r="J20" s="45"/>
      <c r="K20" s="45"/>
      <c r="L20" s="45"/>
      <c r="M20" s="45"/>
      <c r="N20" s="45"/>
      <c r="O20" s="45"/>
      <c r="P20" s="40"/>
      <c r="Q20" s="40"/>
    </row>
    <row r="21" spans="1:17" x14ac:dyDescent="0.25">
      <c r="A21" s="64">
        <f t="shared" si="8"/>
        <v>45677</v>
      </c>
      <c r="B21" s="65">
        <f t="shared" si="3"/>
        <v>2</v>
      </c>
      <c r="C21" s="65">
        <f t="shared" si="6"/>
        <v>20</v>
      </c>
      <c r="D21" s="66" t="str">
        <f t="shared" si="4"/>
        <v>enero</v>
      </c>
      <c r="E21" s="66">
        <f t="shared" si="7"/>
        <v>2025</v>
      </c>
      <c r="F21" s="67" t="s">
        <v>151</v>
      </c>
      <c r="G21" s="87" t="s">
        <v>152</v>
      </c>
      <c r="H21" s="87" t="s">
        <v>153</v>
      </c>
      <c r="I21" s="45"/>
      <c r="J21" s="45"/>
      <c r="K21" s="45"/>
      <c r="L21" s="45"/>
      <c r="M21" s="45"/>
      <c r="N21" s="45"/>
      <c r="O21" s="45"/>
      <c r="P21" s="40"/>
      <c r="Q21" s="40"/>
    </row>
    <row r="22" spans="1:17" x14ac:dyDescent="0.25">
      <c r="A22" s="64">
        <f t="shared" si="8"/>
        <v>45678</v>
      </c>
      <c r="B22" s="65">
        <f t="shared" si="3"/>
        <v>3</v>
      </c>
      <c r="C22" s="65">
        <f t="shared" si="6"/>
        <v>21</v>
      </c>
      <c r="D22" s="66" t="str">
        <f t="shared" si="4"/>
        <v>enero</v>
      </c>
      <c r="E22" s="66">
        <f t="shared" si="7"/>
        <v>2025</v>
      </c>
      <c r="F22" s="67" t="s">
        <v>151</v>
      </c>
      <c r="G22" s="87" t="s">
        <v>152</v>
      </c>
      <c r="H22" s="87" t="s">
        <v>153</v>
      </c>
      <c r="I22" s="45"/>
      <c r="J22" s="45"/>
      <c r="K22" s="45"/>
      <c r="L22" s="45"/>
      <c r="M22" s="45"/>
      <c r="N22" s="45"/>
      <c r="O22" s="45"/>
      <c r="P22" s="40"/>
      <c r="Q22" s="40"/>
    </row>
    <row r="23" spans="1:17" x14ac:dyDescent="0.25">
      <c r="A23" s="64">
        <f t="shared" si="8"/>
        <v>45679</v>
      </c>
      <c r="B23" s="65">
        <f t="shared" si="3"/>
        <v>4</v>
      </c>
      <c r="C23" s="65">
        <f t="shared" si="6"/>
        <v>22</v>
      </c>
      <c r="D23" s="66" t="str">
        <f t="shared" si="4"/>
        <v>enero</v>
      </c>
      <c r="E23" s="66">
        <f t="shared" si="7"/>
        <v>2025</v>
      </c>
      <c r="F23" s="67" t="s">
        <v>151</v>
      </c>
      <c r="G23" s="87" t="s">
        <v>152</v>
      </c>
      <c r="H23" s="87" t="s">
        <v>153</v>
      </c>
      <c r="I23" s="45"/>
      <c r="J23" s="45"/>
      <c r="K23" s="45"/>
      <c r="L23" s="45"/>
      <c r="M23" s="45"/>
      <c r="N23" s="45"/>
      <c r="O23" s="45"/>
      <c r="P23" s="40"/>
      <c r="Q23" s="40"/>
    </row>
    <row r="24" spans="1:17" x14ac:dyDescent="0.25">
      <c r="A24" s="64">
        <f t="shared" si="8"/>
        <v>45680</v>
      </c>
      <c r="B24" s="65">
        <f t="shared" si="3"/>
        <v>5</v>
      </c>
      <c r="C24" s="65">
        <f t="shared" si="6"/>
        <v>23</v>
      </c>
      <c r="D24" s="66" t="str">
        <f t="shared" si="4"/>
        <v>enero</v>
      </c>
      <c r="E24" s="66">
        <f t="shared" si="7"/>
        <v>2025</v>
      </c>
      <c r="F24" s="67" t="s">
        <v>151</v>
      </c>
      <c r="G24" s="87" t="s">
        <v>152</v>
      </c>
      <c r="H24" s="87" t="s">
        <v>153</v>
      </c>
      <c r="I24" s="45"/>
      <c r="J24" s="45"/>
      <c r="K24" s="45"/>
      <c r="L24" s="45"/>
      <c r="M24" s="45"/>
      <c r="N24" s="45"/>
      <c r="O24" s="45"/>
      <c r="P24" s="40"/>
      <c r="Q24" s="40"/>
    </row>
    <row r="25" spans="1:17" x14ac:dyDescent="0.25">
      <c r="A25" s="64">
        <f t="shared" si="8"/>
        <v>45681</v>
      </c>
      <c r="B25" s="65">
        <f t="shared" si="3"/>
        <v>6</v>
      </c>
      <c r="C25" s="65">
        <f t="shared" si="6"/>
        <v>24</v>
      </c>
      <c r="D25" s="66" t="str">
        <f t="shared" si="4"/>
        <v>enero</v>
      </c>
      <c r="E25" s="66">
        <f t="shared" si="7"/>
        <v>2025</v>
      </c>
      <c r="F25" s="67" t="s">
        <v>151</v>
      </c>
      <c r="G25" s="87" t="s">
        <v>152</v>
      </c>
      <c r="H25" s="87" t="s">
        <v>153</v>
      </c>
      <c r="I25" s="45"/>
      <c r="J25" s="45"/>
      <c r="K25" s="45"/>
      <c r="L25" s="45"/>
      <c r="M25" s="45"/>
      <c r="N25" s="45"/>
      <c r="O25" s="45"/>
      <c r="P25" s="40"/>
      <c r="Q25" s="40"/>
    </row>
    <row r="26" spans="1:17" x14ac:dyDescent="0.25">
      <c r="A26" s="64">
        <f t="shared" si="8"/>
        <v>45682</v>
      </c>
      <c r="B26" s="65">
        <f t="shared" si="3"/>
        <v>7</v>
      </c>
      <c r="C26" s="65">
        <f t="shared" si="6"/>
        <v>25</v>
      </c>
      <c r="D26" s="66" t="str">
        <f t="shared" si="4"/>
        <v>enero</v>
      </c>
      <c r="E26" s="66">
        <f t="shared" si="7"/>
        <v>2025</v>
      </c>
      <c r="F26" s="67" t="s">
        <v>151</v>
      </c>
      <c r="G26" s="87" t="s">
        <v>152</v>
      </c>
      <c r="H26" s="87" t="s">
        <v>153</v>
      </c>
      <c r="I26" s="45"/>
      <c r="J26" s="45"/>
      <c r="K26" s="45"/>
      <c r="L26" s="45"/>
      <c r="M26" s="45"/>
      <c r="N26" s="45"/>
      <c r="O26" s="45"/>
      <c r="P26" s="40"/>
      <c r="Q26" s="40"/>
    </row>
    <row r="27" spans="1:17" x14ac:dyDescent="0.25">
      <c r="A27" s="41">
        <f t="shared" si="8"/>
        <v>45683</v>
      </c>
      <c r="B27" s="42">
        <f t="shared" si="3"/>
        <v>1</v>
      </c>
      <c r="C27" s="42">
        <f t="shared" si="6"/>
        <v>26</v>
      </c>
      <c r="D27" s="43" t="str">
        <f t="shared" si="4"/>
        <v>enero</v>
      </c>
      <c r="E27" s="43">
        <f t="shared" si="7"/>
        <v>2025</v>
      </c>
      <c r="F27" s="44" t="s">
        <v>151</v>
      </c>
      <c r="G27" s="89" t="s">
        <v>152</v>
      </c>
      <c r="H27" s="87" t="s">
        <v>153</v>
      </c>
      <c r="I27" s="45"/>
      <c r="J27" s="45"/>
      <c r="K27" s="45"/>
      <c r="L27" s="45"/>
      <c r="M27" s="45"/>
      <c r="N27" s="45"/>
      <c r="O27" s="45"/>
      <c r="P27" s="40"/>
      <c r="Q27" s="40"/>
    </row>
    <row r="28" spans="1:17" ht="60" x14ac:dyDescent="0.25">
      <c r="A28" s="64">
        <f t="shared" si="8"/>
        <v>45684</v>
      </c>
      <c r="B28" s="65">
        <f t="shared" si="3"/>
        <v>2</v>
      </c>
      <c r="C28" s="65">
        <f t="shared" si="6"/>
        <v>27</v>
      </c>
      <c r="D28" s="66" t="str">
        <f t="shared" si="4"/>
        <v>enero</v>
      </c>
      <c r="E28" s="66">
        <f t="shared" si="7"/>
        <v>2025</v>
      </c>
      <c r="F28" s="67" t="s">
        <v>151</v>
      </c>
      <c r="G28" s="90" t="s">
        <v>156</v>
      </c>
      <c r="H28" s="136" t="s">
        <v>157</v>
      </c>
      <c r="I28" s="45"/>
      <c r="J28" s="45"/>
      <c r="K28" s="45"/>
      <c r="L28" s="45"/>
      <c r="M28" s="45"/>
      <c r="N28" s="45"/>
      <c r="O28" s="45"/>
      <c r="P28" s="40"/>
      <c r="Q28" s="40"/>
    </row>
    <row r="29" spans="1:17" x14ac:dyDescent="0.25">
      <c r="A29" s="64">
        <f t="shared" si="8"/>
        <v>45685</v>
      </c>
      <c r="B29" s="65">
        <f t="shared" si="3"/>
        <v>3</v>
      </c>
      <c r="C29" s="65">
        <f t="shared" si="6"/>
        <v>28</v>
      </c>
      <c r="D29" s="66" t="str">
        <f t="shared" si="4"/>
        <v>enero</v>
      </c>
      <c r="E29" s="66">
        <f t="shared" si="7"/>
        <v>2025</v>
      </c>
      <c r="F29" s="67" t="s">
        <v>151</v>
      </c>
      <c r="G29" s="87" t="s">
        <v>152</v>
      </c>
      <c r="H29" s="87" t="s">
        <v>153</v>
      </c>
      <c r="I29" s="45"/>
      <c r="J29" s="45"/>
      <c r="K29" s="45"/>
      <c r="L29" s="45"/>
      <c r="M29" s="45"/>
      <c r="N29" s="45"/>
      <c r="O29" s="45"/>
      <c r="P29" s="40"/>
      <c r="Q29" s="40"/>
    </row>
    <row r="30" spans="1:17" x14ac:dyDescent="0.25">
      <c r="A30" s="64">
        <f t="shared" si="8"/>
        <v>45686</v>
      </c>
      <c r="B30" s="65">
        <f t="shared" si="3"/>
        <v>4</v>
      </c>
      <c r="C30" s="65">
        <f t="shared" si="6"/>
        <v>29</v>
      </c>
      <c r="D30" s="66" t="str">
        <f t="shared" si="4"/>
        <v>enero</v>
      </c>
      <c r="E30" s="66">
        <f t="shared" si="7"/>
        <v>2025</v>
      </c>
      <c r="F30" s="67" t="s">
        <v>151</v>
      </c>
      <c r="G30" s="87" t="s">
        <v>152</v>
      </c>
      <c r="H30" s="87" t="s">
        <v>153</v>
      </c>
      <c r="I30" s="45"/>
      <c r="J30" s="45"/>
      <c r="K30" s="45"/>
      <c r="L30" s="45"/>
      <c r="M30" s="45"/>
      <c r="N30" s="45"/>
      <c r="O30" s="45"/>
      <c r="P30" s="40"/>
      <c r="Q30" s="40"/>
    </row>
    <row r="31" spans="1:17" ht="45" x14ac:dyDescent="0.25">
      <c r="A31" s="64">
        <f t="shared" si="8"/>
        <v>45687</v>
      </c>
      <c r="B31" s="65">
        <f t="shared" si="3"/>
        <v>5</v>
      </c>
      <c r="C31" s="65">
        <f t="shared" si="6"/>
        <v>30</v>
      </c>
      <c r="D31" s="66" t="str">
        <f t="shared" si="4"/>
        <v>enero</v>
      </c>
      <c r="E31" s="66">
        <f t="shared" si="7"/>
        <v>2025</v>
      </c>
      <c r="F31" s="67" t="s">
        <v>151</v>
      </c>
      <c r="G31" s="87" t="s">
        <v>158</v>
      </c>
      <c r="H31" s="87" t="s">
        <v>153</v>
      </c>
      <c r="I31" s="45"/>
      <c r="J31" s="45"/>
      <c r="K31" s="45"/>
      <c r="L31" s="45"/>
      <c r="M31" s="45"/>
      <c r="N31" s="45"/>
      <c r="O31" s="70"/>
      <c r="P31" s="40"/>
      <c r="Q31" s="40"/>
    </row>
    <row r="32" spans="1:17" x14ac:dyDescent="0.25">
      <c r="A32" s="64">
        <f t="shared" si="8"/>
        <v>45688</v>
      </c>
      <c r="B32" s="65">
        <f t="shared" si="3"/>
        <v>6</v>
      </c>
      <c r="C32" s="65">
        <f t="shared" si="6"/>
        <v>31</v>
      </c>
      <c r="D32" s="66" t="str">
        <f t="shared" si="4"/>
        <v>enero</v>
      </c>
      <c r="E32" s="66">
        <f t="shared" si="7"/>
        <v>2025</v>
      </c>
      <c r="F32" s="67" t="s">
        <v>151</v>
      </c>
      <c r="G32" s="87" t="s">
        <v>152</v>
      </c>
      <c r="H32" s="87" t="s">
        <v>153</v>
      </c>
      <c r="I32" s="45"/>
      <c r="J32" s="45"/>
      <c r="K32" s="45"/>
      <c r="L32" s="45"/>
      <c r="M32" s="45"/>
      <c r="N32" s="45"/>
      <c r="O32" s="127" t="s">
        <v>159</v>
      </c>
      <c r="P32" s="40"/>
      <c r="Q32" s="40"/>
    </row>
    <row r="33" spans="1:17" x14ac:dyDescent="0.25">
      <c r="A33" s="64">
        <f t="shared" si="8"/>
        <v>45689</v>
      </c>
      <c r="B33" s="65">
        <f t="shared" si="3"/>
        <v>7</v>
      </c>
      <c r="C33" s="65">
        <f t="shared" si="6"/>
        <v>1</v>
      </c>
      <c r="D33" s="66" t="str">
        <f t="shared" si="4"/>
        <v>febrero</v>
      </c>
      <c r="E33" s="66">
        <f t="shared" si="7"/>
        <v>2025</v>
      </c>
      <c r="F33" s="67" t="s">
        <v>151</v>
      </c>
      <c r="G33" s="87" t="s">
        <v>160</v>
      </c>
      <c r="H33" s="87" t="s">
        <v>153</v>
      </c>
      <c r="I33" s="45"/>
      <c r="J33" s="45"/>
      <c r="K33" s="45"/>
      <c r="L33" s="45"/>
      <c r="M33" s="45"/>
      <c r="N33" s="45"/>
      <c r="O33" s="45"/>
      <c r="P33" s="40"/>
      <c r="Q33" s="40"/>
    </row>
    <row r="34" spans="1:17" x14ac:dyDescent="0.25">
      <c r="A34" s="41">
        <f t="shared" si="8"/>
        <v>45690</v>
      </c>
      <c r="B34" s="42">
        <f t="shared" si="3"/>
        <v>1</v>
      </c>
      <c r="C34" s="42">
        <f t="shared" si="6"/>
        <v>2</v>
      </c>
      <c r="D34" s="43" t="str">
        <f t="shared" si="4"/>
        <v>febrero</v>
      </c>
      <c r="E34" s="43">
        <f t="shared" si="7"/>
        <v>2025</v>
      </c>
      <c r="F34" s="44" t="s">
        <v>151</v>
      </c>
      <c r="G34" s="100" t="s">
        <v>160</v>
      </c>
      <c r="H34" s="87" t="s">
        <v>153</v>
      </c>
      <c r="I34" s="45"/>
      <c r="J34" s="45"/>
      <c r="K34" s="45"/>
      <c r="L34" s="45"/>
      <c r="M34" s="45"/>
      <c r="N34" s="45"/>
      <c r="O34" s="45"/>
      <c r="P34" s="40"/>
      <c r="Q34" s="40"/>
    </row>
    <row r="35" spans="1:17" ht="45" x14ac:dyDescent="0.25">
      <c r="A35" s="64">
        <f t="shared" si="8"/>
        <v>45691</v>
      </c>
      <c r="B35" s="65">
        <f t="shared" si="3"/>
        <v>2</v>
      </c>
      <c r="C35" s="65">
        <f t="shared" si="6"/>
        <v>3</v>
      </c>
      <c r="D35" s="66" t="str">
        <f t="shared" si="4"/>
        <v>febrero</v>
      </c>
      <c r="E35" s="66">
        <f t="shared" si="7"/>
        <v>2025</v>
      </c>
      <c r="F35" s="67" t="s">
        <v>151</v>
      </c>
      <c r="G35" s="101" t="s">
        <v>160</v>
      </c>
      <c r="H35" s="87" t="s">
        <v>153</v>
      </c>
      <c r="I35" s="45"/>
      <c r="J35" s="45"/>
      <c r="K35" s="45"/>
      <c r="L35" s="45"/>
      <c r="M35" s="45"/>
      <c r="N35" s="45"/>
      <c r="O35" s="127" t="s">
        <v>161</v>
      </c>
      <c r="P35" s="40"/>
      <c r="Q35" s="40"/>
    </row>
    <row r="36" spans="1:17" x14ac:dyDescent="0.25">
      <c r="A36" s="64">
        <f t="shared" si="8"/>
        <v>45692</v>
      </c>
      <c r="B36" s="65">
        <f t="shared" si="3"/>
        <v>3</v>
      </c>
      <c r="C36" s="65">
        <f t="shared" si="6"/>
        <v>4</v>
      </c>
      <c r="D36" s="66" t="str">
        <f t="shared" si="4"/>
        <v>febrero</v>
      </c>
      <c r="E36" s="66">
        <f t="shared" si="7"/>
        <v>2025</v>
      </c>
      <c r="F36" s="67" t="s">
        <v>151</v>
      </c>
      <c r="G36" s="101" t="s">
        <v>160</v>
      </c>
      <c r="H36" s="87" t="s">
        <v>153</v>
      </c>
      <c r="I36" s="45"/>
      <c r="J36" s="45"/>
      <c r="K36" s="45"/>
      <c r="L36" s="45"/>
      <c r="M36" s="45"/>
      <c r="N36" s="45"/>
      <c r="O36" s="45"/>
      <c r="P36" s="40"/>
      <c r="Q36" s="40"/>
    </row>
    <row r="37" spans="1:17" x14ac:dyDescent="0.25">
      <c r="A37" s="64">
        <f t="shared" si="8"/>
        <v>45693</v>
      </c>
      <c r="B37" s="65">
        <f t="shared" si="3"/>
        <v>4</v>
      </c>
      <c r="C37" s="65">
        <f t="shared" si="6"/>
        <v>5</v>
      </c>
      <c r="D37" s="66" t="str">
        <f t="shared" si="4"/>
        <v>febrero</v>
      </c>
      <c r="E37" s="66">
        <f t="shared" si="7"/>
        <v>2025</v>
      </c>
      <c r="F37" s="67" t="s">
        <v>151</v>
      </c>
      <c r="G37" s="101" t="s">
        <v>160</v>
      </c>
      <c r="H37" s="87" t="s">
        <v>153</v>
      </c>
      <c r="I37" s="45"/>
      <c r="J37" s="45"/>
      <c r="K37" s="45"/>
      <c r="L37" s="45"/>
      <c r="M37" s="45"/>
      <c r="N37" s="45"/>
      <c r="O37" s="45"/>
      <c r="P37" s="40"/>
      <c r="Q37" s="40"/>
    </row>
    <row r="38" spans="1:17" x14ac:dyDescent="0.25">
      <c r="A38" s="64">
        <f t="shared" si="8"/>
        <v>45694</v>
      </c>
      <c r="B38" s="65">
        <f t="shared" si="3"/>
        <v>5</v>
      </c>
      <c r="C38" s="65">
        <f t="shared" si="6"/>
        <v>6</v>
      </c>
      <c r="D38" s="66" t="str">
        <f t="shared" si="4"/>
        <v>febrero</v>
      </c>
      <c r="E38" s="66">
        <f t="shared" si="7"/>
        <v>2025</v>
      </c>
      <c r="F38" s="67" t="s">
        <v>151</v>
      </c>
      <c r="G38" s="101" t="s">
        <v>160</v>
      </c>
      <c r="H38" s="87" t="s">
        <v>153</v>
      </c>
      <c r="I38" s="45"/>
      <c r="J38" s="45"/>
      <c r="K38" s="45"/>
      <c r="L38" s="45"/>
      <c r="M38" s="45"/>
      <c r="N38" s="45"/>
      <c r="O38" s="45"/>
      <c r="P38" s="40"/>
      <c r="Q38" s="40"/>
    </row>
    <row r="39" spans="1:17" x14ac:dyDescent="0.25">
      <c r="A39" s="64">
        <f t="shared" si="8"/>
        <v>45695</v>
      </c>
      <c r="B39" s="65">
        <f t="shared" si="3"/>
        <v>6</v>
      </c>
      <c r="C39" s="65">
        <f t="shared" si="6"/>
        <v>7</v>
      </c>
      <c r="D39" s="66" t="str">
        <f t="shared" si="4"/>
        <v>febrero</v>
      </c>
      <c r="E39" s="66">
        <f t="shared" si="7"/>
        <v>2025</v>
      </c>
      <c r="F39" s="67" t="s">
        <v>151</v>
      </c>
      <c r="G39" s="101" t="s">
        <v>160</v>
      </c>
      <c r="H39" s="87" t="s">
        <v>153</v>
      </c>
      <c r="I39" s="45"/>
      <c r="J39" s="45"/>
      <c r="K39" s="45"/>
      <c r="L39" s="45"/>
      <c r="M39" s="45"/>
      <c r="N39" s="45"/>
      <c r="O39" s="45"/>
      <c r="P39" s="40"/>
      <c r="Q39" s="40"/>
    </row>
    <row r="40" spans="1:17" x14ac:dyDescent="0.25">
      <c r="A40" s="64">
        <f t="shared" si="8"/>
        <v>45696</v>
      </c>
      <c r="B40" s="65">
        <f t="shared" si="3"/>
        <v>7</v>
      </c>
      <c r="C40" s="65">
        <f t="shared" si="6"/>
        <v>8</v>
      </c>
      <c r="D40" s="66" t="str">
        <f t="shared" si="4"/>
        <v>febrero</v>
      </c>
      <c r="E40" s="66">
        <f t="shared" si="7"/>
        <v>2025</v>
      </c>
      <c r="F40" s="67" t="s">
        <v>151</v>
      </c>
      <c r="G40" s="101" t="s">
        <v>160</v>
      </c>
      <c r="H40" s="87" t="s">
        <v>153</v>
      </c>
      <c r="I40" s="45"/>
      <c r="J40" s="45"/>
      <c r="K40" s="45"/>
      <c r="L40" s="45"/>
      <c r="M40" s="45"/>
      <c r="N40" s="45"/>
      <c r="O40" s="45"/>
      <c r="P40" s="40"/>
      <c r="Q40" s="40"/>
    </row>
    <row r="41" spans="1:17" x14ac:dyDescent="0.25">
      <c r="A41" s="41">
        <f t="shared" si="8"/>
        <v>45697</v>
      </c>
      <c r="B41" s="42">
        <f t="shared" si="3"/>
        <v>1</v>
      </c>
      <c r="C41" s="42">
        <f t="shared" si="6"/>
        <v>9</v>
      </c>
      <c r="D41" s="43" t="str">
        <f t="shared" si="4"/>
        <v>febrero</v>
      </c>
      <c r="E41" s="43">
        <f t="shared" si="7"/>
        <v>2025</v>
      </c>
      <c r="F41" s="44" t="s">
        <v>151</v>
      </c>
      <c r="G41" s="100" t="s">
        <v>160</v>
      </c>
      <c r="H41" s="87" t="s">
        <v>153</v>
      </c>
      <c r="I41" s="45"/>
      <c r="J41" s="45"/>
      <c r="K41" s="45"/>
      <c r="L41" s="45"/>
      <c r="M41" s="45"/>
      <c r="N41" s="45"/>
      <c r="O41" s="45"/>
      <c r="P41" s="40"/>
      <c r="Q41" s="40"/>
    </row>
    <row r="42" spans="1:17" x14ac:dyDescent="0.25">
      <c r="A42" s="64">
        <f t="shared" si="8"/>
        <v>45698</v>
      </c>
      <c r="B42" s="65">
        <f t="shared" si="3"/>
        <v>2</v>
      </c>
      <c r="C42" s="65">
        <f t="shared" si="6"/>
        <v>10</v>
      </c>
      <c r="D42" s="66" t="str">
        <f t="shared" si="4"/>
        <v>febrero</v>
      </c>
      <c r="E42" s="66">
        <f t="shared" si="7"/>
        <v>2025</v>
      </c>
      <c r="F42" s="67" t="s">
        <v>151</v>
      </c>
      <c r="G42" s="101" t="s">
        <v>160</v>
      </c>
      <c r="H42" s="87" t="s">
        <v>153</v>
      </c>
      <c r="I42" s="45"/>
      <c r="J42" s="45"/>
      <c r="K42" s="45"/>
      <c r="L42" s="45"/>
      <c r="M42" s="45"/>
      <c r="N42" s="45"/>
      <c r="O42" s="45"/>
      <c r="P42" s="40"/>
      <c r="Q42" s="40"/>
    </row>
    <row r="43" spans="1:17" x14ac:dyDescent="0.25">
      <c r="A43" s="64">
        <f t="shared" si="8"/>
        <v>45699</v>
      </c>
      <c r="B43" s="65">
        <f t="shared" si="3"/>
        <v>3</v>
      </c>
      <c r="C43" s="65">
        <f t="shared" si="6"/>
        <v>11</v>
      </c>
      <c r="D43" s="66" t="str">
        <f t="shared" si="4"/>
        <v>febrero</v>
      </c>
      <c r="E43" s="66">
        <f t="shared" si="7"/>
        <v>2025</v>
      </c>
      <c r="F43" s="67" t="s">
        <v>151</v>
      </c>
      <c r="G43" s="101" t="s">
        <v>160</v>
      </c>
      <c r="H43" s="87" t="s">
        <v>153</v>
      </c>
      <c r="I43" s="45"/>
      <c r="J43" s="45"/>
      <c r="K43" s="45"/>
      <c r="L43" s="45"/>
      <c r="M43" s="45"/>
      <c r="N43" s="45"/>
      <c r="O43" s="45"/>
      <c r="P43" s="40"/>
      <c r="Q43" s="40"/>
    </row>
    <row r="44" spans="1:17" x14ac:dyDescent="0.25">
      <c r="A44" s="64">
        <f t="shared" si="8"/>
        <v>45700</v>
      </c>
      <c r="B44" s="65">
        <f t="shared" si="3"/>
        <v>4</v>
      </c>
      <c r="C44" s="65">
        <f t="shared" si="6"/>
        <v>12</v>
      </c>
      <c r="D44" s="66" t="str">
        <f t="shared" si="4"/>
        <v>febrero</v>
      </c>
      <c r="E44" s="66">
        <f t="shared" si="7"/>
        <v>2025</v>
      </c>
      <c r="F44" s="67" t="s">
        <v>151</v>
      </c>
      <c r="G44" s="101" t="s">
        <v>160</v>
      </c>
      <c r="H44" s="87" t="s">
        <v>153</v>
      </c>
      <c r="I44" s="45"/>
      <c r="J44" s="45"/>
      <c r="K44" s="45"/>
      <c r="L44" s="45"/>
      <c r="M44" s="45"/>
      <c r="N44" s="45"/>
      <c r="O44" s="45"/>
      <c r="P44" s="40"/>
      <c r="Q44" s="40"/>
    </row>
    <row r="45" spans="1:17" x14ac:dyDescent="0.25">
      <c r="A45" s="64">
        <f t="shared" si="8"/>
        <v>45701</v>
      </c>
      <c r="B45" s="65">
        <f t="shared" si="3"/>
        <v>5</v>
      </c>
      <c r="C45" s="65">
        <f t="shared" si="6"/>
        <v>13</v>
      </c>
      <c r="D45" s="66" t="str">
        <f t="shared" si="4"/>
        <v>febrero</v>
      </c>
      <c r="E45" s="66">
        <f t="shared" si="7"/>
        <v>2025</v>
      </c>
      <c r="F45" s="67" t="s">
        <v>151</v>
      </c>
      <c r="G45" s="101" t="s">
        <v>160</v>
      </c>
      <c r="H45" s="87" t="s">
        <v>153</v>
      </c>
      <c r="I45" s="45"/>
      <c r="J45" s="45"/>
      <c r="K45" s="45"/>
      <c r="L45" s="45"/>
      <c r="M45" s="45"/>
      <c r="N45" s="45"/>
      <c r="O45" s="45"/>
      <c r="P45" s="40"/>
      <c r="Q45" s="40"/>
    </row>
    <row r="46" spans="1:17" x14ac:dyDescent="0.25">
      <c r="A46" s="64">
        <f t="shared" si="8"/>
        <v>45702</v>
      </c>
      <c r="B46" s="65">
        <f t="shared" si="3"/>
        <v>6</v>
      </c>
      <c r="C46" s="65">
        <f t="shared" si="6"/>
        <v>14</v>
      </c>
      <c r="D46" s="66" t="str">
        <f t="shared" si="4"/>
        <v>febrero</v>
      </c>
      <c r="E46" s="66">
        <f t="shared" si="7"/>
        <v>2025</v>
      </c>
      <c r="F46" s="67" t="s">
        <v>151</v>
      </c>
      <c r="G46" s="101" t="s">
        <v>160</v>
      </c>
      <c r="H46" s="87" t="s">
        <v>153</v>
      </c>
      <c r="I46" s="45"/>
      <c r="J46" s="45"/>
      <c r="K46" s="45"/>
      <c r="L46" s="45"/>
      <c r="M46" s="45"/>
      <c r="N46" s="45"/>
      <c r="O46" s="45"/>
      <c r="P46" s="40"/>
      <c r="Q46" s="40"/>
    </row>
    <row r="47" spans="1:17" x14ac:dyDescent="0.25">
      <c r="A47" s="64">
        <f t="shared" si="8"/>
        <v>45703</v>
      </c>
      <c r="B47" s="65">
        <f t="shared" si="3"/>
        <v>7</v>
      </c>
      <c r="C47" s="65">
        <f t="shared" si="6"/>
        <v>15</v>
      </c>
      <c r="D47" s="66" t="str">
        <f t="shared" si="4"/>
        <v>febrero</v>
      </c>
      <c r="E47" s="66">
        <f t="shared" si="7"/>
        <v>2025</v>
      </c>
      <c r="F47" s="67" t="s">
        <v>151</v>
      </c>
      <c r="G47" s="101" t="s">
        <v>160</v>
      </c>
      <c r="H47" s="87" t="s">
        <v>153</v>
      </c>
      <c r="I47" s="45"/>
      <c r="J47" s="45"/>
      <c r="K47" s="45"/>
      <c r="L47" s="45"/>
      <c r="M47" s="45"/>
      <c r="N47" s="45"/>
      <c r="O47" s="45"/>
      <c r="P47" s="40"/>
      <c r="Q47" s="40"/>
    </row>
    <row r="48" spans="1:17" x14ac:dyDescent="0.25">
      <c r="A48" s="41">
        <f t="shared" si="8"/>
        <v>45704</v>
      </c>
      <c r="B48" s="42">
        <f t="shared" si="3"/>
        <v>1</v>
      </c>
      <c r="C48" s="42">
        <f t="shared" si="6"/>
        <v>16</v>
      </c>
      <c r="D48" s="43" t="str">
        <f t="shared" si="4"/>
        <v>febrero</v>
      </c>
      <c r="E48" s="43">
        <f t="shared" si="7"/>
        <v>2025</v>
      </c>
      <c r="F48" s="44" t="s">
        <v>151</v>
      </c>
      <c r="G48" s="100" t="s">
        <v>160</v>
      </c>
      <c r="H48" s="87" t="s">
        <v>153</v>
      </c>
      <c r="I48" s="45"/>
      <c r="J48" s="45"/>
      <c r="K48" s="45"/>
      <c r="L48" s="45"/>
      <c r="M48" s="45"/>
      <c r="N48" s="45"/>
      <c r="O48" s="45"/>
      <c r="P48" s="40"/>
      <c r="Q48" s="40"/>
    </row>
    <row r="49" spans="1:17" x14ac:dyDescent="0.25">
      <c r="A49" s="64">
        <f t="shared" si="8"/>
        <v>45705</v>
      </c>
      <c r="B49" s="65">
        <f t="shared" si="3"/>
        <v>2</v>
      </c>
      <c r="C49" s="65">
        <f t="shared" si="6"/>
        <v>17</v>
      </c>
      <c r="D49" s="66" t="str">
        <f t="shared" si="4"/>
        <v>febrero</v>
      </c>
      <c r="E49" s="66">
        <f t="shared" si="7"/>
        <v>2025</v>
      </c>
      <c r="F49" s="67" t="s">
        <v>151</v>
      </c>
      <c r="G49" s="101" t="s">
        <v>160</v>
      </c>
      <c r="H49" s="87" t="s">
        <v>153</v>
      </c>
      <c r="I49" s="45"/>
      <c r="J49" s="45"/>
      <c r="K49" s="45"/>
      <c r="L49" s="45"/>
      <c r="M49" s="45"/>
      <c r="N49" s="45"/>
      <c r="O49" s="45"/>
      <c r="P49" s="40"/>
      <c r="Q49" s="40"/>
    </row>
    <row r="50" spans="1:17" x14ac:dyDescent="0.25">
      <c r="A50" s="64">
        <f t="shared" si="8"/>
        <v>45706</v>
      </c>
      <c r="B50" s="65">
        <f t="shared" si="3"/>
        <v>3</v>
      </c>
      <c r="C50" s="65">
        <f t="shared" si="6"/>
        <v>18</v>
      </c>
      <c r="D50" s="66" t="str">
        <f t="shared" si="4"/>
        <v>febrero</v>
      </c>
      <c r="E50" s="66">
        <f t="shared" si="7"/>
        <v>2025</v>
      </c>
      <c r="F50" s="67" t="s">
        <v>151</v>
      </c>
      <c r="G50" s="101" t="s">
        <v>160</v>
      </c>
      <c r="H50" s="87" t="s">
        <v>153</v>
      </c>
      <c r="I50" s="45"/>
      <c r="J50" s="45"/>
      <c r="K50" s="45"/>
      <c r="L50" s="45"/>
      <c r="M50" s="45"/>
      <c r="N50" s="45"/>
      <c r="O50" s="45"/>
      <c r="P50" s="40"/>
      <c r="Q50" s="40"/>
    </row>
    <row r="51" spans="1:17" x14ac:dyDescent="0.25">
      <c r="A51" s="64">
        <f t="shared" si="8"/>
        <v>45707</v>
      </c>
      <c r="B51" s="65">
        <f t="shared" si="3"/>
        <v>4</v>
      </c>
      <c r="C51" s="65">
        <f t="shared" si="6"/>
        <v>19</v>
      </c>
      <c r="D51" s="66" t="str">
        <f t="shared" si="4"/>
        <v>febrero</v>
      </c>
      <c r="E51" s="66">
        <f t="shared" si="7"/>
        <v>2025</v>
      </c>
      <c r="F51" s="67" t="s">
        <v>151</v>
      </c>
      <c r="G51" s="101" t="s">
        <v>160</v>
      </c>
      <c r="H51" s="87" t="s">
        <v>153</v>
      </c>
      <c r="I51" s="45"/>
      <c r="J51" s="45"/>
      <c r="K51" s="45"/>
      <c r="L51" s="45"/>
      <c r="M51" s="45"/>
      <c r="N51" s="45"/>
      <c r="O51" s="45"/>
      <c r="P51" s="40"/>
      <c r="Q51" s="40"/>
    </row>
    <row r="52" spans="1:17" x14ac:dyDescent="0.25">
      <c r="A52" s="64">
        <f t="shared" si="8"/>
        <v>45708</v>
      </c>
      <c r="B52" s="65">
        <f t="shared" si="3"/>
        <v>5</v>
      </c>
      <c r="C52" s="65">
        <f t="shared" si="6"/>
        <v>20</v>
      </c>
      <c r="D52" s="66" t="str">
        <f t="shared" si="4"/>
        <v>febrero</v>
      </c>
      <c r="E52" s="66">
        <f t="shared" si="7"/>
        <v>2025</v>
      </c>
      <c r="F52" s="67" t="s">
        <v>151</v>
      </c>
      <c r="G52" s="101" t="s">
        <v>160</v>
      </c>
      <c r="H52" s="87" t="s">
        <v>153</v>
      </c>
      <c r="I52" s="45"/>
      <c r="J52" s="45"/>
      <c r="K52" s="45"/>
      <c r="L52" s="45"/>
      <c r="M52" s="45"/>
      <c r="N52" s="45"/>
      <c r="O52" s="45"/>
      <c r="P52" s="40"/>
      <c r="Q52" s="40"/>
    </row>
    <row r="53" spans="1:17" x14ac:dyDescent="0.25">
      <c r="A53" s="64">
        <f t="shared" si="8"/>
        <v>45709</v>
      </c>
      <c r="B53" s="65">
        <f t="shared" si="3"/>
        <v>6</v>
      </c>
      <c r="C53" s="65">
        <f t="shared" si="6"/>
        <v>21</v>
      </c>
      <c r="D53" s="66" t="str">
        <f t="shared" si="4"/>
        <v>febrero</v>
      </c>
      <c r="E53" s="66">
        <f t="shared" si="7"/>
        <v>2025</v>
      </c>
      <c r="F53" s="67" t="s">
        <v>151</v>
      </c>
      <c r="G53" s="101" t="s">
        <v>160</v>
      </c>
      <c r="H53" s="87" t="s">
        <v>153</v>
      </c>
      <c r="I53" s="45"/>
      <c r="J53" s="45"/>
      <c r="K53" s="45"/>
      <c r="L53" s="45"/>
      <c r="M53" s="45"/>
      <c r="N53" s="45"/>
      <c r="O53" s="45"/>
      <c r="P53" s="40"/>
      <c r="Q53" s="40"/>
    </row>
    <row r="54" spans="1:17" x14ac:dyDescent="0.25">
      <c r="A54" s="64">
        <f t="shared" si="8"/>
        <v>45710</v>
      </c>
      <c r="B54" s="65">
        <f t="shared" si="3"/>
        <v>7</v>
      </c>
      <c r="C54" s="65">
        <f t="shared" si="6"/>
        <v>22</v>
      </c>
      <c r="D54" s="66" t="str">
        <f t="shared" si="4"/>
        <v>febrero</v>
      </c>
      <c r="E54" s="66">
        <f t="shared" si="7"/>
        <v>2025</v>
      </c>
      <c r="F54" s="67" t="s">
        <v>151</v>
      </c>
      <c r="G54" s="101" t="s">
        <v>160</v>
      </c>
      <c r="H54" s="87" t="s">
        <v>153</v>
      </c>
      <c r="I54" s="45"/>
      <c r="J54" s="45"/>
      <c r="K54" s="45"/>
      <c r="L54" s="45"/>
      <c r="M54" s="45"/>
      <c r="N54" s="45"/>
      <c r="O54" s="45"/>
      <c r="P54" s="40"/>
      <c r="Q54" s="40"/>
    </row>
    <row r="55" spans="1:17" x14ac:dyDescent="0.25">
      <c r="A55" s="41">
        <f t="shared" si="8"/>
        <v>45711</v>
      </c>
      <c r="B55" s="42">
        <f t="shared" si="3"/>
        <v>1</v>
      </c>
      <c r="C55" s="42">
        <f t="shared" si="6"/>
        <v>23</v>
      </c>
      <c r="D55" s="43" t="str">
        <f t="shared" si="4"/>
        <v>febrero</v>
      </c>
      <c r="E55" s="43">
        <f t="shared" si="7"/>
        <v>2025</v>
      </c>
      <c r="F55" s="44" t="s">
        <v>151</v>
      </c>
      <c r="G55" s="102" t="s">
        <v>160</v>
      </c>
      <c r="H55" s="87" t="s">
        <v>153</v>
      </c>
      <c r="I55" s="45"/>
      <c r="J55" s="45"/>
      <c r="K55" s="45"/>
      <c r="L55" s="45"/>
      <c r="M55" s="45"/>
      <c r="N55" s="45"/>
      <c r="O55" s="45"/>
      <c r="P55" s="40"/>
      <c r="Q55" s="40"/>
    </row>
    <row r="56" spans="1:17" x14ac:dyDescent="0.25">
      <c r="A56" s="64">
        <f t="shared" si="8"/>
        <v>45712</v>
      </c>
      <c r="B56" s="65">
        <f t="shared" si="3"/>
        <v>2</v>
      </c>
      <c r="C56" s="65">
        <f t="shared" si="6"/>
        <v>24</v>
      </c>
      <c r="D56" s="66" t="str">
        <f t="shared" si="4"/>
        <v>febrero</v>
      </c>
      <c r="E56" s="66">
        <f t="shared" si="7"/>
        <v>2025</v>
      </c>
      <c r="F56" s="67" t="s">
        <v>151</v>
      </c>
      <c r="G56" s="101" t="s">
        <v>160</v>
      </c>
      <c r="H56" s="87" t="s">
        <v>153</v>
      </c>
      <c r="I56" s="45"/>
      <c r="J56" s="45"/>
      <c r="K56" s="45"/>
      <c r="L56" s="45"/>
      <c r="M56" s="45"/>
      <c r="N56" s="45"/>
      <c r="O56" s="45"/>
      <c r="P56" s="40"/>
      <c r="Q56" s="40"/>
    </row>
    <row r="57" spans="1:17" x14ac:dyDescent="0.25">
      <c r="A57" s="64">
        <f t="shared" si="8"/>
        <v>45713</v>
      </c>
      <c r="B57" s="65">
        <f t="shared" si="3"/>
        <v>3</v>
      </c>
      <c r="C57" s="65">
        <f t="shared" si="6"/>
        <v>25</v>
      </c>
      <c r="D57" s="66" t="str">
        <f t="shared" si="4"/>
        <v>febrero</v>
      </c>
      <c r="E57" s="66">
        <f t="shared" si="7"/>
        <v>2025</v>
      </c>
      <c r="F57" s="67" t="s">
        <v>151</v>
      </c>
      <c r="G57" s="101" t="s">
        <v>160</v>
      </c>
      <c r="H57" s="87" t="s">
        <v>153</v>
      </c>
      <c r="I57" s="45"/>
      <c r="J57" s="45"/>
      <c r="K57" s="45"/>
      <c r="L57" s="45"/>
      <c r="M57" s="45"/>
      <c r="N57" s="45"/>
      <c r="O57" s="45"/>
      <c r="P57" s="40"/>
      <c r="Q57" s="40"/>
    </row>
    <row r="58" spans="1:17" x14ac:dyDescent="0.25">
      <c r="A58" s="64">
        <f t="shared" si="8"/>
        <v>45714</v>
      </c>
      <c r="B58" s="65">
        <f t="shared" si="3"/>
        <v>4</v>
      </c>
      <c r="C58" s="65">
        <f t="shared" si="6"/>
        <v>26</v>
      </c>
      <c r="D58" s="66" t="str">
        <f t="shared" si="4"/>
        <v>febrero</v>
      </c>
      <c r="E58" s="66">
        <f t="shared" si="7"/>
        <v>2025</v>
      </c>
      <c r="F58" s="67" t="s">
        <v>151</v>
      </c>
      <c r="G58" s="101" t="s">
        <v>160</v>
      </c>
      <c r="H58" s="87" t="s">
        <v>153</v>
      </c>
      <c r="I58" s="45"/>
      <c r="J58" s="45"/>
      <c r="K58" s="45"/>
      <c r="L58" s="45"/>
      <c r="M58" s="45"/>
      <c r="N58" s="45"/>
      <c r="O58" s="45"/>
      <c r="P58" s="40"/>
      <c r="Q58" s="40"/>
    </row>
    <row r="59" spans="1:17" x14ac:dyDescent="0.25">
      <c r="A59" s="64">
        <f t="shared" si="8"/>
        <v>45715</v>
      </c>
      <c r="B59" s="65">
        <f t="shared" si="3"/>
        <v>5</v>
      </c>
      <c r="C59" s="65">
        <f t="shared" si="6"/>
        <v>27</v>
      </c>
      <c r="D59" s="66" t="str">
        <f t="shared" si="4"/>
        <v>febrero</v>
      </c>
      <c r="E59" s="66">
        <f t="shared" si="7"/>
        <v>2025</v>
      </c>
      <c r="F59" s="67" t="s">
        <v>151</v>
      </c>
      <c r="G59" s="101" t="s">
        <v>160</v>
      </c>
      <c r="H59" s="87" t="s">
        <v>153</v>
      </c>
      <c r="I59" s="45"/>
      <c r="J59" s="45"/>
      <c r="K59" s="45"/>
      <c r="L59" s="45"/>
      <c r="M59" s="45"/>
      <c r="N59" s="45"/>
      <c r="O59" s="70"/>
      <c r="P59" s="40"/>
      <c r="Q59" s="40"/>
    </row>
    <row r="60" spans="1:17" x14ac:dyDescent="0.25">
      <c r="A60" s="64">
        <f t="shared" si="8"/>
        <v>45716</v>
      </c>
      <c r="B60" s="65">
        <f t="shared" si="3"/>
        <v>6</v>
      </c>
      <c r="C60" s="65">
        <f t="shared" si="6"/>
        <v>28</v>
      </c>
      <c r="D60" s="66" t="str">
        <f t="shared" si="4"/>
        <v>febrero</v>
      </c>
      <c r="E60" s="66">
        <f t="shared" si="7"/>
        <v>2025</v>
      </c>
      <c r="F60" s="67" t="s">
        <v>151</v>
      </c>
      <c r="G60" s="101" t="s">
        <v>160</v>
      </c>
      <c r="H60" s="87" t="s">
        <v>153</v>
      </c>
      <c r="I60" s="45"/>
      <c r="J60" s="45"/>
      <c r="K60" s="45"/>
      <c r="L60" s="45"/>
      <c r="M60" s="45"/>
      <c r="N60" s="45"/>
      <c r="O60" s="45"/>
      <c r="P60" s="40"/>
      <c r="Q60" s="40"/>
    </row>
    <row r="61" spans="1:17" x14ac:dyDescent="0.25">
      <c r="A61" s="64">
        <f t="shared" si="8"/>
        <v>45717</v>
      </c>
      <c r="B61" s="65">
        <f t="shared" si="3"/>
        <v>7</v>
      </c>
      <c r="C61" s="65">
        <f t="shared" si="6"/>
        <v>1</v>
      </c>
      <c r="D61" s="66" t="str">
        <f t="shared" si="4"/>
        <v>marzo</v>
      </c>
      <c r="E61" s="66">
        <f t="shared" si="7"/>
        <v>2025</v>
      </c>
      <c r="F61" s="67" t="s">
        <v>151</v>
      </c>
      <c r="G61" s="101" t="s">
        <v>160</v>
      </c>
      <c r="H61" s="87" t="s">
        <v>153</v>
      </c>
      <c r="I61" s="45"/>
      <c r="J61" s="45"/>
      <c r="K61" s="45"/>
      <c r="L61" s="45"/>
      <c r="M61" s="45"/>
      <c r="N61" s="45"/>
      <c r="O61" s="45"/>
      <c r="P61" s="40"/>
      <c r="Q61" s="40"/>
    </row>
    <row r="62" spans="1:17" x14ac:dyDescent="0.25">
      <c r="A62" s="41">
        <f t="shared" si="8"/>
        <v>45718</v>
      </c>
      <c r="B62" s="42">
        <f t="shared" si="3"/>
        <v>1</v>
      </c>
      <c r="C62" s="42">
        <f t="shared" si="6"/>
        <v>2</v>
      </c>
      <c r="D62" s="43" t="str">
        <f t="shared" si="4"/>
        <v>marzo</v>
      </c>
      <c r="E62" s="43">
        <f t="shared" si="7"/>
        <v>2025</v>
      </c>
      <c r="F62" s="44" t="s">
        <v>151</v>
      </c>
      <c r="G62" s="102" t="s">
        <v>160</v>
      </c>
      <c r="H62" s="87" t="s">
        <v>153</v>
      </c>
      <c r="I62" s="45"/>
      <c r="J62" s="45"/>
      <c r="K62" s="45"/>
      <c r="L62" s="45"/>
      <c r="M62" s="45"/>
      <c r="N62" s="45"/>
      <c r="O62" s="45"/>
      <c r="P62" s="40"/>
      <c r="Q62" s="40"/>
    </row>
    <row r="63" spans="1:17" x14ac:dyDescent="0.25">
      <c r="A63" s="64">
        <f t="shared" si="8"/>
        <v>45719</v>
      </c>
      <c r="B63" s="65">
        <f t="shared" si="3"/>
        <v>2</v>
      </c>
      <c r="C63" s="65">
        <f t="shared" si="6"/>
        <v>3</v>
      </c>
      <c r="D63" s="66" t="str">
        <f t="shared" si="4"/>
        <v>marzo</v>
      </c>
      <c r="E63" s="66">
        <f t="shared" si="7"/>
        <v>2025</v>
      </c>
      <c r="F63" s="67" t="s">
        <v>151</v>
      </c>
      <c r="G63" s="101" t="s">
        <v>160</v>
      </c>
      <c r="H63" s="87" t="s">
        <v>153</v>
      </c>
      <c r="I63" s="45"/>
      <c r="J63" s="45"/>
      <c r="K63" s="45"/>
      <c r="L63" s="45"/>
      <c r="M63" s="45"/>
      <c r="N63" s="45"/>
      <c r="O63" s="45"/>
      <c r="P63" s="40"/>
      <c r="Q63" s="40"/>
    </row>
    <row r="64" spans="1:17" x14ac:dyDescent="0.25">
      <c r="A64" s="64">
        <f t="shared" si="8"/>
        <v>45720</v>
      </c>
      <c r="B64" s="65">
        <f t="shared" si="3"/>
        <v>3</v>
      </c>
      <c r="C64" s="65">
        <f t="shared" si="6"/>
        <v>4</v>
      </c>
      <c r="D64" s="66" t="str">
        <f t="shared" si="4"/>
        <v>marzo</v>
      </c>
      <c r="E64" s="66">
        <f t="shared" si="7"/>
        <v>2025</v>
      </c>
      <c r="F64" s="67" t="s">
        <v>151</v>
      </c>
      <c r="G64" s="101" t="s">
        <v>160</v>
      </c>
      <c r="H64" s="87" t="s">
        <v>153</v>
      </c>
      <c r="I64" s="45"/>
      <c r="J64" s="45"/>
      <c r="K64" s="45"/>
      <c r="L64" s="45"/>
      <c r="M64" s="45"/>
      <c r="N64" s="45"/>
      <c r="O64" s="45"/>
      <c r="P64" s="40"/>
      <c r="Q64" s="40"/>
    </row>
    <row r="65" spans="1:17" x14ac:dyDescent="0.25">
      <c r="A65" s="64">
        <f t="shared" si="8"/>
        <v>45721</v>
      </c>
      <c r="B65" s="65">
        <f t="shared" si="3"/>
        <v>4</v>
      </c>
      <c r="C65" s="65">
        <f t="shared" si="6"/>
        <v>5</v>
      </c>
      <c r="D65" s="66" t="str">
        <f t="shared" ref="D65:D128" si="9">TEXT(A65,"mmmm")</f>
        <v>marzo</v>
      </c>
      <c r="E65" s="66">
        <f t="shared" si="7"/>
        <v>2025</v>
      </c>
      <c r="F65" s="67" t="s">
        <v>151</v>
      </c>
      <c r="G65" s="101" t="s">
        <v>160</v>
      </c>
      <c r="H65" s="87" t="s">
        <v>153</v>
      </c>
      <c r="I65" s="45"/>
      <c r="J65" s="45"/>
      <c r="K65" s="45"/>
      <c r="L65" s="45"/>
      <c r="M65" s="45"/>
      <c r="N65" s="45"/>
      <c r="O65" s="45"/>
      <c r="P65" s="40"/>
      <c r="Q65" s="40"/>
    </row>
    <row r="66" spans="1:17" x14ac:dyDescent="0.25">
      <c r="A66" s="64">
        <f t="shared" si="8"/>
        <v>45722</v>
      </c>
      <c r="B66" s="65">
        <f t="shared" si="3"/>
        <v>5</v>
      </c>
      <c r="C66" s="65">
        <f t="shared" si="6"/>
        <v>6</v>
      </c>
      <c r="D66" s="66" t="str">
        <f t="shared" si="9"/>
        <v>marzo</v>
      </c>
      <c r="E66" s="66">
        <f t="shared" si="7"/>
        <v>2025</v>
      </c>
      <c r="F66" s="67" t="s">
        <v>151</v>
      </c>
      <c r="G66" s="101" t="s">
        <v>160</v>
      </c>
      <c r="H66" s="87" t="s">
        <v>153</v>
      </c>
      <c r="I66" s="45"/>
      <c r="J66" s="45"/>
      <c r="K66" s="45"/>
      <c r="L66" s="45"/>
      <c r="M66" s="45"/>
      <c r="N66" s="45"/>
      <c r="O66" s="45"/>
      <c r="P66" s="40"/>
      <c r="Q66" s="40"/>
    </row>
    <row r="67" spans="1:17" ht="30" x14ac:dyDescent="0.25">
      <c r="A67" s="64">
        <f t="shared" si="8"/>
        <v>45723</v>
      </c>
      <c r="B67" s="65">
        <f t="shared" ref="B67:B130" si="10">WEEKDAY(A67)</f>
        <v>6</v>
      </c>
      <c r="C67" s="65">
        <f t="shared" si="6"/>
        <v>7</v>
      </c>
      <c r="D67" s="66" t="str">
        <f t="shared" si="9"/>
        <v>marzo</v>
      </c>
      <c r="E67" s="66">
        <f t="shared" si="7"/>
        <v>2025</v>
      </c>
      <c r="F67" s="67" t="s">
        <v>151</v>
      </c>
      <c r="G67" s="87" t="s">
        <v>162</v>
      </c>
      <c r="H67" s="87" t="s">
        <v>153</v>
      </c>
      <c r="I67" s="45"/>
      <c r="J67" s="45"/>
      <c r="K67" s="45"/>
      <c r="L67" s="45"/>
      <c r="M67" s="45"/>
      <c r="N67" s="45"/>
      <c r="O67" s="45"/>
      <c r="P67" s="40"/>
      <c r="Q67" s="40"/>
    </row>
    <row r="68" spans="1:17" x14ac:dyDescent="0.25">
      <c r="A68" s="64">
        <f t="shared" si="8"/>
        <v>45724</v>
      </c>
      <c r="B68" s="65">
        <f t="shared" si="10"/>
        <v>7</v>
      </c>
      <c r="C68" s="65">
        <f t="shared" si="6"/>
        <v>8</v>
      </c>
      <c r="D68" s="66" t="str">
        <f t="shared" si="9"/>
        <v>marzo</v>
      </c>
      <c r="E68" s="66">
        <f t="shared" si="7"/>
        <v>2025</v>
      </c>
      <c r="F68" s="67" t="s">
        <v>151</v>
      </c>
      <c r="G68" s="101" t="s">
        <v>160</v>
      </c>
      <c r="H68" s="87" t="s">
        <v>153</v>
      </c>
      <c r="I68" s="45"/>
      <c r="J68" s="45"/>
      <c r="K68" s="45"/>
      <c r="L68" s="45"/>
      <c r="M68" s="45"/>
      <c r="N68" s="45"/>
      <c r="O68" s="45"/>
      <c r="P68" s="40"/>
      <c r="Q68" s="40"/>
    </row>
    <row r="69" spans="1:17" x14ac:dyDescent="0.25">
      <c r="A69" s="41">
        <f t="shared" si="8"/>
        <v>45725</v>
      </c>
      <c r="B69" s="42">
        <f t="shared" si="10"/>
        <v>1</v>
      </c>
      <c r="C69" s="42">
        <f t="shared" si="6"/>
        <v>9</v>
      </c>
      <c r="D69" s="43" t="str">
        <f t="shared" si="9"/>
        <v>marzo</v>
      </c>
      <c r="E69" s="43">
        <f t="shared" si="7"/>
        <v>2025</v>
      </c>
      <c r="F69" s="44" t="s">
        <v>151</v>
      </c>
      <c r="G69" s="102" t="s">
        <v>160</v>
      </c>
      <c r="H69" s="87" t="s">
        <v>153</v>
      </c>
      <c r="I69" s="45"/>
      <c r="J69" s="45"/>
      <c r="K69" s="45"/>
      <c r="L69" s="45"/>
      <c r="M69" s="45"/>
      <c r="N69" s="45"/>
      <c r="O69" s="45"/>
      <c r="P69" s="40"/>
      <c r="Q69" s="40"/>
    </row>
    <row r="70" spans="1:17" ht="60.6" customHeight="1" x14ac:dyDescent="0.25">
      <c r="A70" s="64">
        <f t="shared" si="8"/>
        <v>45726</v>
      </c>
      <c r="B70" s="65">
        <f t="shared" si="10"/>
        <v>2</v>
      </c>
      <c r="C70" s="65">
        <f t="shared" si="6"/>
        <v>10</v>
      </c>
      <c r="D70" s="66" t="str">
        <f t="shared" si="9"/>
        <v>marzo</v>
      </c>
      <c r="E70" s="66">
        <f t="shared" si="7"/>
        <v>2025</v>
      </c>
      <c r="F70" s="67" t="s">
        <v>151</v>
      </c>
      <c r="G70" s="136" t="s">
        <v>163</v>
      </c>
      <c r="H70" s="87" t="s">
        <v>164</v>
      </c>
      <c r="I70" s="45"/>
      <c r="J70" s="45"/>
      <c r="K70" s="45"/>
      <c r="L70" s="45"/>
      <c r="M70" s="45"/>
      <c r="N70" s="45"/>
      <c r="O70" s="71"/>
      <c r="P70" s="40"/>
      <c r="Q70" s="40"/>
    </row>
    <row r="71" spans="1:17" ht="30" x14ac:dyDescent="0.25">
      <c r="A71" s="64">
        <f t="shared" si="8"/>
        <v>45727</v>
      </c>
      <c r="B71" s="65">
        <f t="shared" si="10"/>
        <v>3</v>
      </c>
      <c r="C71" s="65">
        <f t="shared" si="6"/>
        <v>11</v>
      </c>
      <c r="D71" s="66" t="str">
        <f t="shared" si="9"/>
        <v>marzo</v>
      </c>
      <c r="E71" s="66">
        <f t="shared" si="7"/>
        <v>2025</v>
      </c>
      <c r="F71" s="67" t="s">
        <v>151</v>
      </c>
      <c r="G71" s="87" t="s">
        <v>163</v>
      </c>
      <c r="H71" s="87" t="s">
        <v>164</v>
      </c>
      <c r="I71" s="45"/>
      <c r="J71" s="45"/>
      <c r="K71" s="45"/>
      <c r="L71" s="45"/>
      <c r="M71" s="45"/>
      <c r="N71" s="45"/>
      <c r="O71" s="45"/>
      <c r="P71" s="40"/>
      <c r="Q71" s="40"/>
    </row>
    <row r="72" spans="1:17" ht="30" x14ac:dyDescent="0.25">
      <c r="A72" s="64">
        <f t="shared" si="8"/>
        <v>45728</v>
      </c>
      <c r="B72" s="65">
        <f t="shared" si="10"/>
        <v>4</v>
      </c>
      <c r="C72" s="65">
        <f t="shared" si="6"/>
        <v>12</v>
      </c>
      <c r="D72" s="66" t="str">
        <f t="shared" si="9"/>
        <v>marzo</v>
      </c>
      <c r="E72" s="66">
        <f t="shared" si="7"/>
        <v>2025</v>
      </c>
      <c r="F72" s="67" t="s">
        <v>151</v>
      </c>
      <c r="G72" s="87" t="s">
        <v>163</v>
      </c>
      <c r="H72" s="87" t="s">
        <v>164</v>
      </c>
      <c r="I72" s="45"/>
      <c r="J72" s="45"/>
      <c r="K72" s="45"/>
      <c r="L72" s="45"/>
      <c r="M72" s="45"/>
      <c r="N72" s="45"/>
      <c r="O72" s="45"/>
      <c r="P72" s="40"/>
      <c r="Q72" s="40"/>
    </row>
    <row r="73" spans="1:17" ht="50.1" customHeight="1" x14ac:dyDescent="0.25">
      <c r="A73" s="64">
        <f t="shared" si="8"/>
        <v>45729</v>
      </c>
      <c r="B73" s="65">
        <f t="shared" si="10"/>
        <v>5</v>
      </c>
      <c r="C73" s="65">
        <f t="shared" si="6"/>
        <v>13</v>
      </c>
      <c r="D73" s="66" t="str">
        <f t="shared" si="9"/>
        <v>marzo</v>
      </c>
      <c r="E73" s="66">
        <f t="shared" si="7"/>
        <v>2025</v>
      </c>
      <c r="F73" s="67" t="s">
        <v>151</v>
      </c>
      <c r="G73" s="87" t="s">
        <v>165</v>
      </c>
      <c r="H73" s="87" t="s">
        <v>166</v>
      </c>
      <c r="I73" s="45"/>
      <c r="J73" s="45"/>
      <c r="K73" s="45"/>
      <c r="L73" s="45"/>
      <c r="M73" s="45"/>
      <c r="N73" s="45"/>
      <c r="O73" s="45"/>
      <c r="P73" s="40"/>
      <c r="Q73" s="40"/>
    </row>
    <row r="74" spans="1:17" ht="103.5" customHeight="1" x14ac:dyDescent="0.25">
      <c r="A74" s="64">
        <f t="shared" si="8"/>
        <v>45730</v>
      </c>
      <c r="B74" s="65">
        <f t="shared" si="10"/>
        <v>6</v>
      </c>
      <c r="C74" s="65">
        <f t="shared" si="6"/>
        <v>14</v>
      </c>
      <c r="D74" s="66" t="str">
        <f t="shared" si="9"/>
        <v>marzo</v>
      </c>
      <c r="E74" s="66">
        <f t="shared" si="7"/>
        <v>2025</v>
      </c>
      <c r="F74" s="67" t="s">
        <v>151</v>
      </c>
      <c r="G74" s="136" t="s">
        <v>167</v>
      </c>
      <c r="H74" s="148" t="s">
        <v>168</v>
      </c>
      <c r="I74" s="45"/>
      <c r="J74" s="45"/>
      <c r="K74" s="45"/>
      <c r="L74" s="127" t="s">
        <v>169</v>
      </c>
      <c r="M74" s="45"/>
      <c r="N74" s="45"/>
      <c r="O74" s="133" t="s">
        <v>170</v>
      </c>
      <c r="P74" s="40"/>
      <c r="Q74" s="40"/>
    </row>
    <row r="75" spans="1:17" x14ac:dyDescent="0.25">
      <c r="A75" s="64">
        <f t="shared" si="8"/>
        <v>45731</v>
      </c>
      <c r="B75" s="65">
        <f t="shared" si="10"/>
        <v>7</v>
      </c>
      <c r="C75" s="65">
        <f t="shared" si="6"/>
        <v>15</v>
      </c>
      <c r="D75" s="66" t="str">
        <f t="shared" si="9"/>
        <v>marzo</v>
      </c>
      <c r="E75" s="66">
        <f t="shared" si="7"/>
        <v>2025</v>
      </c>
      <c r="F75" s="67" t="s">
        <v>151</v>
      </c>
      <c r="G75" s="101"/>
      <c r="H75" s="87"/>
      <c r="I75" s="45"/>
      <c r="J75" s="45"/>
      <c r="K75" s="45"/>
      <c r="L75" s="45"/>
      <c r="M75" s="45"/>
      <c r="N75" s="45"/>
      <c r="O75" s="45"/>
      <c r="P75" s="40"/>
      <c r="Q75" s="40"/>
    </row>
    <row r="76" spans="1:17" x14ac:dyDescent="0.25">
      <c r="A76" s="41">
        <f t="shared" si="8"/>
        <v>45732</v>
      </c>
      <c r="B76" s="42">
        <f t="shared" si="10"/>
        <v>1</v>
      </c>
      <c r="C76" s="42">
        <f t="shared" si="6"/>
        <v>16</v>
      </c>
      <c r="D76" s="43" t="str">
        <f t="shared" si="9"/>
        <v>marzo</v>
      </c>
      <c r="E76" s="43">
        <f t="shared" si="7"/>
        <v>2025</v>
      </c>
      <c r="F76" s="44" t="s">
        <v>151</v>
      </c>
      <c r="G76" s="102"/>
      <c r="H76" s="87"/>
      <c r="I76" s="45"/>
      <c r="J76" s="45"/>
      <c r="K76" s="45"/>
      <c r="L76" s="45"/>
      <c r="M76" s="45"/>
      <c r="N76" s="45"/>
      <c r="O76" s="45"/>
      <c r="P76" s="40"/>
      <c r="Q76" s="40"/>
    </row>
    <row r="77" spans="1:17" ht="45" x14ac:dyDescent="0.25">
      <c r="A77" s="35">
        <f t="shared" si="8"/>
        <v>45733</v>
      </c>
      <c r="B77" s="36">
        <f t="shared" si="10"/>
        <v>2</v>
      </c>
      <c r="C77" s="36">
        <f t="shared" ref="C77:C140" si="11">DAY(A77)</f>
        <v>17</v>
      </c>
      <c r="D77" s="37" t="str">
        <f t="shared" si="9"/>
        <v>marzo</v>
      </c>
      <c r="E77" s="37">
        <f t="shared" ref="E77:E140" si="12">YEAR(A77)</f>
        <v>2025</v>
      </c>
      <c r="F77" s="117">
        <f>WEEKNUM(A77,2)-11</f>
        <v>1</v>
      </c>
      <c r="G77" s="91" t="s">
        <v>171</v>
      </c>
      <c r="H77" s="87"/>
      <c r="I77" s="45"/>
      <c r="J77" s="45"/>
      <c r="K77" s="127" t="s">
        <v>172</v>
      </c>
      <c r="L77" s="45"/>
      <c r="M77" s="45"/>
      <c r="N77" s="45"/>
      <c r="O77" s="45"/>
      <c r="P77" s="40"/>
      <c r="Q77" s="40"/>
    </row>
    <row r="78" spans="1:17" x14ac:dyDescent="0.25">
      <c r="A78" s="64">
        <f t="shared" si="8"/>
        <v>45734</v>
      </c>
      <c r="B78" s="65">
        <f t="shared" si="10"/>
        <v>3</v>
      </c>
      <c r="C78" s="65">
        <f t="shared" si="11"/>
        <v>18</v>
      </c>
      <c r="D78" s="66" t="str">
        <f t="shared" si="9"/>
        <v>marzo</v>
      </c>
      <c r="E78" s="66">
        <f t="shared" si="12"/>
        <v>2025</v>
      </c>
      <c r="F78" s="67">
        <f t="shared" ref="F78:F141" si="13">WEEKNUM(A78,2)-11</f>
        <v>1</v>
      </c>
      <c r="G78" s="101"/>
      <c r="H78" s="87"/>
      <c r="I78" s="45"/>
      <c r="J78" s="45"/>
      <c r="K78" s="45"/>
      <c r="L78" s="45"/>
      <c r="M78" s="45"/>
      <c r="N78" s="45"/>
      <c r="O78" s="45"/>
      <c r="P78" s="40"/>
      <c r="Q78" s="40"/>
    </row>
    <row r="79" spans="1:17" x14ac:dyDescent="0.25">
      <c r="A79" s="64">
        <f t="shared" ref="A79:A142" si="14">A78+1</f>
        <v>45735</v>
      </c>
      <c r="B79" s="65">
        <f t="shared" si="10"/>
        <v>4</v>
      </c>
      <c r="C79" s="65">
        <f t="shared" si="11"/>
        <v>19</v>
      </c>
      <c r="D79" s="66" t="str">
        <f t="shared" si="9"/>
        <v>marzo</v>
      </c>
      <c r="E79" s="66">
        <f t="shared" si="12"/>
        <v>2025</v>
      </c>
      <c r="F79" s="67">
        <f t="shared" si="13"/>
        <v>1</v>
      </c>
      <c r="G79" s="101"/>
      <c r="H79" s="87"/>
      <c r="I79" s="45"/>
      <c r="J79" s="45"/>
      <c r="K79" s="45"/>
      <c r="L79" s="45"/>
      <c r="M79" s="45"/>
      <c r="N79" s="45"/>
      <c r="O79" s="45"/>
      <c r="P79" s="40"/>
      <c r="Q79" s="40"/>
    </row>
    <row r="80" spans="1:17" x14ac:dyDescent="0.25">
      <c r="A80" s="64">
        <f t="shared" si="14"/>
        <v>45736</v>
      </c>
      <c r="B80" s="65">
        <f t="shared" si="10"/>
        <v>5</v>
      </c>
      <c r="C80" s="65">
        <f t="shared" si="11"/>
        <v>20</v>
      </c>
      <c r="D80" s="66" t="str">
        <f t="shared" si="9"/>
        <v>marzo</v>
      </c>
      <c r="E80" s="66">
        <f t="shared" si="12"/>
        <v>2025</v>
      </c>
      <c r="F80" s="67">
        <f t="shared" si="13"/>
        <v>1</v>
      </c>
      <c r="G80" s="101"/>
      <c r="H80" s="87"/>
      <c r="I80" s="45"/>
      <c r="J80" s="45"/>
      <c r="K80" s="45"/>
      <c r="L80" s="45"/>
      <c r="M80" s="45"/>
      <c r="N80" s="45"/>
      <c r="O80" s="71"/>
      <c r="P80" s="40"/>
      <c r="Q80" s="40"/>
    </row>
    <row r="81" spans="1:17" ht="60" x14ac:dyDescent="0.25">
      <c r="A81" s="64">
        <f t="shared" si="14"/>
        <v>45737</v>
      </c>
      <c r="B81" s="65">
        <f t="shared" si="10"/>
        <v>6</v>
      </c>
      <c r="C81" s="65">
        <f t="shared" si="11"/>
        <v>21</v>
      </c>
      <c r="D81" s="66" t="str">
        <f t="shared" si="9"/>
        <v>marzo</v>
      </c>
      <c r="E81" s="66">
        <f t="shared" si="12"/>
        <v>2025</v>
      </c>
      <c r="F81" s="67">
        <f t="shared" si="13"/>
        <v>1</v>
      </c>
      <c r="G81" s="101"/>
      <c r="H81" s="87"/>
      <c r="I81" s="45"/>
      <c r="J81" s="45"/>
      <c r="K81" s="45"/>
      <c r="L81" s="45"/>
      <c r="M81" s="45"/>
      <c r="N81" s="45"/>
      <c r="O81" s="71" t="s">
        <v>173</v>
      </c>
      <c r="P81" s="40"/>
      <c r="Q81" s="40"/>
    </row>
    <row r="82" spans="1:17" x14ac:dyDescent="0.25">
      <c r="A82" s="64">
        <f t="shared" si="14"/>
        <v>45738</v>
      </c>
      <c r="B82" s="65">
        <f t="shared" si="10"/>
        <v>7</v>
      </c>
      <c r="C82" s="65">
        <f t="shared" si="11"/>
        <v>22</v>
      </c>
      <c r="D82" s="66" t="str">
        <f t="shared" si="9"/>
        <v>marzo</v>
      </c>
      <c r="E82" s="66">
        <f t="shared" si="12"/>
        <v>2025</v>
      </c>
      <c r="F82" s="67">
        <f t="shared" si="13"/>
        <v>1</v>
      </c>
      <c r="G82" s="101"/>
      <c r="H82" s="87"/>
      <c r="I82" s="45"/>
      <c r="J82" s="45"/>
      <c r="K82" s="45"/>
      <c r="L82" s="45"/>
      <c r="M82" s="45"/>
      <c r="N82" s="45"/>
      <c r="O82" s="45"/>
      <c r="P82" s="40"/>
      <c r="Q82" s="40"/>
    </row>
    <row r="83" spans="1:17" x14ac:dyDescent="0.25">
      <c r="A83" s="41">
        <f t="shared" si="14"/>
        <v>45739</v>
      </c>
      <c r="B83" s="42">
        <f t="shared" si="10"/>
        <v>1</v>
      </c>
      <c r="C83" s="42">
        <f t="shared" si="11"/>
        <v>23</v>
      </c>
      <c r="D83" s="43" t="str">
        <f t="shared" si="9"/>
        <v>marzo</v>
      </c>
      <c r="E83" s="43">
        <f t="shared" si="12"/>
        <v>2025</v>
      </c>
      <c r="F83" s="83">
        <f t="shared" si="13"/>
        <v>1</v>
      </c>
      <c r="G83" s="102"/>
      <c r="H83" s="87"/>
      <c r="I83" s="45"/>
      <c r="J83" s="45"/>
      <c r="K83" s="45"/>
      <c r="L83" s="45"/>
      <c r="M83" s="45"/>
      <c r="N83" s="45"/>
      <c r="O83" s="45"/>
      <c r="P83" s="40"/>
      <c r="Q83" s="40"/>
    </row>
    <row r="84" spans="1:17" ht="60" x14ac:dyDescent="0.25">
      <c r="A84" s="64">
        <f t="shared" si="14"/>
        <v>45740</v>
      </c>
      <c r="B84" s="65">
        <f t="shared" si="10"/>
        <v>2</v>
      </c>
      <c r="C84" s="65">
        <f t="shared" si="11"/>
        <v>24</v>
      </c>
      <c r="D84" s="66" t="str">
        <f t="shared" si="9"/>
        <v>marzo</v>
      </c>
      <c r="E84" s="66">
        <f t="shared" si="12"/>
        <v>2025</v>
      </c>
      <c r="F84" s="67">
        <f t="shared" si="13"/>
        <v>2</v>
      </c>
      <c r="G84" s="107"/>
      <c r="H84" s="87"/>
      <c r="I84" s="45"/>
      <c r="J84" s="72"/>
      <c r="K84" s="45"/>
      <c r="L84" s="127" t="s">
        <v>174</v>
      </c>
      <c r="M84" s="127" t="s">
        <v>175</v>
      </c>
      <c r="N84" s="45"/>
      <c r="O84" s="71" t="s">
        <v>173</v>
      </c>
      <c r="P84" s="40"/>
      <c r="Q84" s="128" t="s">
        <v>176</v>
      </c>
    </row>
    <row r="85" spans="1:17" ht="60" x14ac:dyDescent="0.25">
      <c r="A85" s="64">
        <f t="shared" si="14"/>
        <v>45741</v>
      </c>
      <c r="B85" s="65">
        <f t="shared" si="10"/>
        <v>3</v>
      </c>
      <c r="C85" s="65">
        <f t="shared" si="11"/>
        <v>25</v>
      </c>
      <c r="D85" s="66" t="str">
        <f t="shared" si="9"/>
        <v>marzo</v>
      </c>
      <c r="E85" s="66">
        <f t="shared" si="12"/>
        <v>2025</v>
      </c>
      <c r="F85" s="67">
        <f t="shared" si="13"/>
        <v>2</v>
      </c>
      <c r="G85" s="101"/>
      <c r="H85" s="87"/>
      <c r="I85" s="45"/>
      <c r="J85" s="68"/>
      <c r="K85" s="45"/>
      <c r="L85" s="45"/>
      <c r="M85" s="45"/>
      <c r="N85" s="45"/>
      <c r="O85" s="71" t="s">
        <v>173</v>
      </c>
      <c r="P85" s="40"/>
      <c r="Q85" s="40"/>
    </row>
    <row r="86" spans="1:17" ht="75" x14ac:dyDescent="0.25">
      <c r="A86" s="64">
        <f t="shared" si="14"/>
        <v>45742</v>
      </c>
      <c r="B86" s="65">
        <f t="shared" si="10"/>
        <v>4</v>
      </c>
      <c r="C86" s="65">
        <f t="shared" si="11"/>
        <v>26</v>
      </c>
      <c r="D86" s="66" t="str">
        <f t="shared" si="9"/>
        <v>marzo</v>
      </c>
      <c r="E86" s="66">
        <f t="shared" si="12"/>
        <v>2025</v>
      </c>
      <c r="F86" s="67">
        <f t="shared" si="13"/>
        <v>2</v>
      </c>
      <c r="G86" s="101"/>
      <c r="H86" s="87"/>
      <c r="I86" s="45"/>
      <c r="J86" s="68"/>
      <c r="K86" s="127" t="s">
        <v>177</v>
      </c>
      <c r="L86" s="45"/>
      <c r="M86" s="127" t="s">
        <v>178</v>
      </c>
      <c r="N86" s="45"/>
      <c r="O86" s="45" t="s">
        <v>179</v>
      </c>
      <c r="P86" s="40"/>
      <c r="Q86" s="128" t="s">
        <v>180</v>
      </c>
    </row>
    <row r="87" spans="1:17" x14ac:dyDescent="0.25">
      <c r="A87" s="64">
        <f t="shared" si="14"/>
        <v>45743</v>
      </c>
      <c r="B87" s="65">
        <f t="shared" si="10"/>
        <v>5</v>
      </c>
      <c r="C87" s="65">
        <f t="shared" si="11"/>
        <v>27</v>
      </c>
      <c r="D87" s="66" t="str">
        <f t="shared" si="9"/>
        <v>marzo</v>
      </c>
      <c r="E87" s="66">
        <f t="shared" si="12"/>
        <v>2025</v>
      </c>
      <c r="F87" s="67">
        <f t="shared" si="13"/>
        <v>2</v>
      </c>
      <c r="G87" s="101"/>
      <c r="H87" s="87"/>
      <c r="I87" s="45"/>
      <c r="J87" s="68"/>
      <c r="K87" s="45"/>
      <c r="L87" s="45"/>
      <c r="M87" s="45"/>
      <c r="N87" s="45"/>
      <c r="O87" s="70"/>
      <c r="P87" s="40"/>
      <c r="Q87" s="40"/>
    </row>
    <row r="88" spans="1:17" x14ac:dyDescent="0.25">
      <c r="A88" s="64">
        <f t="shared" si="14"/>
        <v>45744</v>
      </c>
      <c r="B88" s="65">
        <f t="shared" si="10"/>
        <v>6</v>
      </c>
      <c r="C88" s="65">
        <f t="shared" si="11"/>
        <v>28</v>
      </c>
      <c r="D88" s="66" t="str">
        <f t="shared" si="9"/>
        <v>marzo</v>
      </c>
      <c r="E88" s="66">
        <f t="shared" si="12"/>
        <v>2025</v>
      </c>
      <c r="F88" s="67">
        <f t="shared" si="13"/>
        <v>2</v>
      </c>
      <c r="G88" s="101"/>
      <c r="H88" s="87"/>
      <c r="I88" s="45"/>
      <c r="J88" s="68"/>
      <c r="K88" s="45"/>
      <c r="L88" s="45"/>
      <c r="M88" s="45"/>
      <c r="N88" s="45"/>
      <c r="O88" s="45"/>
      <c r="P88" s="40"/>
      <c r="Q88" s="40"/>
    </row>
    <row r="89" spans="1:17" ht="30" x14ac:dyDescent="0.25">
      <c r="A89" s="64">
        <f t="shared" si="14"/>
        <v>45745</v>
      </c>
      <c r="B89" s="65">
        <f t="shared" si="10"/>
        <v>7</v>
      </c>
      <c r="C89" s="65">
        <f t="shared" si="11"/>
        <v>29</v>
      </c>
      <c r="D89" s="66" t="str">
        <f t="shared" si="9"/>
        <v>marzo</v>
      </c>
      <c r="E89" s="66">
        <f t="shared" si="12"/>
        <v>2025</v>
      </c>
      <c r="F89" s="67" t="s">
        <v>181</v>
      </c>
      <c r="G89" s="94" t="s">
        <v>182</v>
      </c>
      <c r="H89" s="87"/>
      <c r="I89" s="45"/>
      <c r="J89" s="68"/>
      <c r="K89" s="45"/>
      <c r="L89" s="45"/>
      <c r="M89" s="45"/>
      <c r="N89" s="45"/>
      <c r="O89" s="45"/>
      <c r="P89" s="40"/>
      <c r="Q89" s="40"/>
    </row>
    <row r="90" spans="1:17" x14ac:dyDescent="0.25">
      <c r="A90" s="41">
        <f t="shared" si="14"/>
        <v>45746</v>
      </c>
      <c r="B90" s="42">
        <f t="shared" si="10"/>
        <v>1</v>
      </c>
      <c r="C90" s="42">
        <f t="shared" si="11"/>
        <v>30</v>
      </c>
      <c r="D90" s="43" t="str">
        <f t="shared" si="9"/>
        <v>marzo</v>
      </c>
      <c r="E90" s="43">
        <f t="shared" si="12"/>
        <v>2025</v>
      </c>
      <c r="F90" s="82">
        <f t="shared" si="13"/>
        <v>2</v>
      </c>
      <c r="G90" s="102"/>
      <c r="H90" s="87"/>
      <c r="I90" s="45"/>
      <c r="J90" s="68"/>
      <c r="K90" s="45"/>
      <c r="L90" s="45"/>
      <c r="M90" s="45"/>
      <c r="N90" s="45"/>
      <c r="O90" s="70"/>
      <c r="P90" s="40"/>
      <c r="Q90" s="40"/>
    </row>
    <row r="91" spans="1:17" ht="75" x14ac:dyDescent="0.25">
      <c r="A91" s="64">
        <f t="shared" si="14"/>
        <v>45747</v>
      </c>
      <c r="B91" s="65">
        <f t="shared" si="10"/>
        <v>2</v>
      </c>
      <c r="C91" s="65">
        <f t="shared" si="11"/>
        <v>31</v>
      </c>
      <c r="D91" s="66" t="str">
        <f t="shared" si="9"/>
        <v>marzo</v>
      </c>
      <c r="E91" s="66">
        <f t="shared" si="12"/>
        <v>2025</v>
      </c>
      <c r="F91" s="67">
        <f t="shared" si="13"/>
        <v>3</v>
      </c>
      <c r="G91" s="87" t="s">
        <v>183</v>
      </c>
      <c r="H91" s="149" t="s">
        <v>184</v>
      </c>
      <c r="J91" s="68"/>
      <c r="K91" s="73"/>
      <c r="L91" s="45"/>
      <c r="M91" s="45"/>
      <c r="N91" s="45"/>
      <c r="O91" s="71" t="s">
        <v>185</v>
      </c>
      <c r="P91" s="40"/>
      <c r="Q91" s="40"/>
    </row>
    <row r="92" spans="1:17" ht="75" x14ac:dyDescent="0.25">
      <c r="A92" s="64">
        <f t="shared" si="14"/>
        <v>45748</v>
      </c>
      <c r="B92" s="65">
        <f t="shared" si="10"/>
        <v>3</v>
      </c>
      <c r="C92" s="65">
        <f t="shared" si="11"/>
        <v>1</v>
      </c>
      <c r="D92" s="66" t="str">
        <f t="shared" si="9"/>
        <v>abril</v>
      </c>
      <c r="E92" s="66">
        <f t="shared" si="12"/>
        <v>2025</v>
      </c>
      <c r="F92" s="67">
        <f t="shared" si="13"/>
        <v>3</v>
      </c>
      <c r="G92" s="101"/>
      <c r="H92" s="87"/>
      <c r="I92" s="45"/>
      <c r="J92" s="45"/>
      <c r="K92" s="45"/>
      <c r="L92" s="45"/>
      <c r="M92" s="45" t="s">
        <v>186</v>
      </c>
      <c r="N92" s="45"/>
      <c r="O92" s="71" t="s">
        <v>185</v>
      </c>
      <c r="P92" s="40"/>
      <c r="Q92" s="40"/>
    </row>
    <row r="93" spans="1:17" ht="75" x14ac:dyDescent="0.25">
      <c r="A93" s="64">
        <f t="shared" si="14"/>
        <v>45749</v>
      </c>
      <c r="B93" s="65">
        <f t="shared" si="10"/>
        <v>4</v>
      </c>
      <c r="C93" s="65">
        <f t="shared" si="11"/>
        <v>2</v>
      </c>
      <c r="D93" s="66" t="str">
        <f t="shared" si="9"/>
        <v>abril</v>
      </c>
      <c r="E93" s="66">
        <f t="shared" si="12"/>
        <v>2025</v>
      </c>
      <c r="F93" s="67">
        <f t="shared" si="13"/>
        <v>3</v>
      </c>
      <c r="G93" s="101"/>
      <c r="H93" s="87"/>
      <c r="I93" s="45"/>
      <c r="J93" s="45"/>
      <c r="K93" s="127" t="s">
        <v>187</v>
      </c>
      <c r="L93" s="45"/>
      <c r="M93" s="45"/>
      <c r="N93" s="45"/>
      <c r="O93" s="71" t="s">
        <v>185</v>
      </c>
      <c r="P93" s="40"/>
      <c r="Q93" s="40"/>
    </row>
    <row r="94" spans="1:17" ht="75" x14ac:dyDescent="0.25">
      <c r="A94" s="64">
        <f t="shared" si="14"/>
        <v>45750</v>
      </c>
      <c r="B94" s="65">
        <f t="shared" si="10"/>
        <v>5</v>
      </c>
      <c r="C94" s="65">
        <f t="shared" si="11"/>
        <v>3</v>
      </c>
      <c r="D94" s="66" t="str">
        <f t="shared" si="9"/>
        <v>abril</v>
      </c>
      <c r="E94" s="66">
        <f t="shared" si="12"/>
        <v>2025</v>
      </c>
      <c r="F94" s="67">
        <f t="shared" si="13"/>
        <v>3</v>
      </c>
      <c r="G94" s="101"/>
      <c r="H94" s="87"/>
      <c r="I94" s="45"/>
      <c r="J94" s="45"/>
      <c r="K94" s="45"/>
      <c r="L94" s="45"/>
      <c r="M94" s="45"/>
      <c r="N94" s="45"/>
      <c r="O94" s="71" t="s">
        <v>185</v>
      </c>
      <c r="P94" s="40"/>
      <c r="Q94" s="40"/>
    </row>
    <row r="95" spans="1:17" ht="75" x14ac:dyDescent="0.25">
      <c r="A95" s="64">
        <f t="shared" si="14"/>
        <v>45751</v>
      </c>
      <c r="B95" s="65">
        <f t="shared" si="10"/>
        <v>6</v>
      </c>
      <c r="C95" s="65">
        <f t="shared" si="11"/>
        <v>4</v>
      </c>
      <c r="D95" s="66" t="str">
        <f t="shared" si="9"/>
        <v>abril</v>
      </c>
      <c r="E95" s="66">
        <f t="shared" si="12"/>
        <v>2025</v>
      </c>
      <c r="F95" s="67">
        <f t="shared" si="13"/>
        <v>3</v>
      </c>
      <c r="G95" s="101"/>
      <c r="H95" s="87"/>
      <c r="I95" s="45"/>
      <c r="J95" s="45"/>
      <c r="K95" s="45"/>
      <c r="L95" s="45"/>
      <c r="M95" s="45"/>
      <c r="N95" s="45"/>
      <c r="O95" s="71" t="s">
        <v>185</v>
      </c>
      <c r="P95" s="40"/>
      <c r="Q95" s="40"/>
    </row>
    <row r="96" spans="1:17" x14ac:dyDescent="0.25">
      <c r="A96" s="64">
        <f t="shared" si="14"/>
        <v>45752</v>
      </c>
      <c r="B96" s="65">
        <f t="shared" si="10"/>
        <v>7</v>
      </c>
      <c r="C96" s="65">
        <f t="shared" si="11"/>
        <v>5</v>
      </c>
      <c r="D96" s="66" t="str">
        <f t="shared" si="9"/>
        <v>abril</v>
      </c>
      <c r="E96" s="66">
        <f t="shared" si="12"/>
        <v>2025</v>
      </c>
      <c r="F96" s="67">
        <f t="shared" si="13"/>
        <v>3</v>
      </c>
      <c r="G96" s="101"/>
      <c r="H96" s="87"/>
      <c r="I96" s="45"/>
      <c r="J96" s="45"/>
      <c r="K96" s="45"/>
      <c r="L96" s="45"/>
      <c r="M96" s="45"/>
      <c r="N96" s="45"/>
      <c r="O96" s="45"/>
      <c r="P96" s="40"/>
      <c r="Q96" s="40"/>
    </row>
    <row r="97" spans="1:17" x14ac:dyDescent="0.25">
      <c r="A97" s="41">
        <f t="shared" si="14"/>
        <v>45753</v>
      </c>
      <c r="B97" s="42">
        <f t="shared" si="10"/>
        <v>1</v>
      </c>
      <c r="C97" s="42">
        <f t="shared" si="11"/>
        <v>6</v>
      </c>
      <c r="D97" s="43" t="str">
        <f t="shared" si="9"/>
        <v>abril</v>
      </c>
      <c r="E97" s="43">
        <f t="shared" si="12"/>
        <v>2025</v>
      </c>
      <c r="F97" s="82">
        <f t="shared" si="13"/>
        <v>3</v>
      </c>
      <c r="G97" s="102"/>
      <c r="H97" s="87"/>
      <c r="I97" s="45"/>
      <c r="J97" s="45"/>
      <c r="K97" s="45"/>
      <c r="L97" s="45"/>
      <c r="M97" s="45"/>
      <c r="N97" s="45"/>
      <c r="O97" s="45"/>
      <c r="P97" s="40"/>
      <c r="Q97" s="40"/>
    </row>
    <row r="98" spans="1:17" ht="75" x14ac:dyDescent="0.25">
      <c r="A98" s="64">
        <f t="shared" si="14"/>
        <v>45754</v>
      </c>
      <c r="B98" s="65">
        <f t="shared" si="10"/>
        <v>2</v>
      </c>
      <c r="C98" s="65">
        <f t="shared" si="11"/>
        <v>7</v>
      </c>
      <c r="D98" s="66" t="str">
        <f t="shared" si="9"/>
        <v>abril</v>
      </c>
      <c r="E98" s="66">
        <f t="shared" si="12"/>
        <v>2025</v>
      </c>
      <c r="F98" s="67">
        <f t="shared" si="13"/>
        <v>4</v>
      </c>
      <c r="G98" s="101"/>
      <c r="H98" s="87"/>
      <c r="J98" s="68"/>
      <c r="K98" s="127" t="s">
        <v>188</v>
      </c>
      <c r="L98" s="45"/>
      <c r="M98" s="45"/>
      <c r="N98" s="45"/>
      <c r="O98" s="71" t="s">
        <v>185</v>
      </c>
      <c r="P98" s="40"/>
      <c r="Q98" s="40"/>
    </row>
    <row r="99" spans="1:17" ht="75" x14ac:dyDescent="0.25">
      <c r="A99" s="64">
        <f t="shared" si="14"/>
        <v>45755</v>
      </c>
      <c r="B99" s="65">
        <f t="shared" si="10"/>
        <v>3</v>
      </c>
      <c r="C99" s="65">
        <f t="shared" si="11"/>
        <v>8</v>
      </c>
      <c r="D99" s="66" t="str">
        <f t="shared" si="9"/>
        <v>abril</v>
      </c>
      <c r="E99" s="66">
        <f t="shared" si="12"/>
        <v>2025</v>
      </c>
      <c r="F99" s="67">
        <f t="shared" si="13"/>
        <v>4</v>
      </c>
      <c r="G99" s="101"/>
      <c r="H99" s="87"/>
      <c r="I99" s="45"/>
      <c r="J99" s="45"/>
      <c r="K99" s="45"/>
      <c r="L99" s="45"/>
      <c r="M99" s="45"/>
      <c r="N99" s="45"/>
      <c r="O99" s="71" t="s">
        <v>185</v>
      </c>
      <c r="P99" s="40"/>
      <c r="Q99" s="40"/>
    </row>
    <row r="100" spans="1:17" ht="45" x14ac:dyDescent="0.25">
      <c r="A100" s="64">
        <f t="shared" si="14"/>
        <v>45756</v>
      </c>
      <c r="B100" s="65">
        <f t="shared" si="10"/>
        <v>4</v>
      </c>
      <c r="C100" s="65">
        <f t="shared" si="11"/>
        <v>9</v>
      </c>
      <c r="D100" s="66" t="str">
        <f t="shared" si="9"/>
        <v>abril</v>
      </c>
      <c r="E100" s="66">
        <f t="shared" si="12"/>
        <v>2025</v>
      </c>
      <c r="F100" s="67">
        <f t="shared" si="13"/>
        <v>4</v>
      </c>
      <c r="G100" s="101"/>
      <c r="H100" s="87"/>
      <c r="I100" s="45"/>
      <c r="J100" s="45"/>
      <c r="K100" s="127" t="s">
        <v>189</v>
      </c>
      <c r="L100" s="45"/>
      <c r="M100" s="45"/>
      <c r="N100" s="45"/>
      <c r="O100" s="71" t="s">
        <v>190</v>
      </c>
      <c r="P100" s="40"/>
      <c r="Q100" s="40"/>
    </row>
    <row r="101" spans="1:17" ht="45" x14ac:dyDescent="0.25">
      <c r="A101" s="64">
        <f t="shared" si="14"/>
        <v>45757</v>
      </c>
      <c r="B101" s="65">
        <f t="shared" si="10"/>
        <v>5</v>
      </c>
      <c r="C101" s="65">
        <f t="shared" si="11"/>
        <v>10</v>
      </c>
      <c r="D101" s="66" t="str">
        <f t="shared" si="9"/>
        <v>abril</v>
      </c>
      <c r="E101" s="66">
        <f t="shared" si="12"/>
        <v>2025</v>
      </c>
      <c r="F101" s="67">
        <f t="shared" si="13"/>
        <v>4</v>
      </c>
      <c r="G101" s="103"/>
      <c r="H101" s="87"/>
      <c r="I101" s="45"/>
      <c r="J101" s="45"/>
      <c r="K101" s="45"/>
      <c r="L101" s="45"/>
      <c r="M101" s="45"/>
      <c r="N101" s="45"/>
      <c r="O101" s="71" t="s">
        <v>190</v>
      </c>
      <c r="P101" s="40"/>
      <c r="Q101" s="40"/>
    </row>
    <row r="102" spans="1:17" ht="45" x14ac:dyDescent="0.25">
      <c r="A102" s="64">
        <f t="shared" si="14"/>
        <v>45758</v>
      </c>
      <c r="B102" s="65">
        <f t="shared" si="10"/>
        <v>6</v>
      </c>
      <c r="C102" s="65">
        <f t="shared" si="11"/>
        <v>11</v>
      </c>
      <c r="D102" s="66" t="str">
        <f t="shared" si="9"/>
        <v>abril</v>
      </c>
      <c r="E102" s="66">
        <f t="shared" si="12"/>
        <v>2025</v>
      </c>
      <c r="F102" s="67">
        <f t="shared" si="13"/>
        <v>4</v>
      </c>
      <c r="G102" s="101"/>
      <c r="H102" s="87"/>
      <c r="I102" s="45"/>
      <c r="J102" s="45"/>
      <c r="K102" s="45"/>
      <c r="L102" s="45"/>
      <c r="M102" s="45"/>
      <c r="N102" s="45"/>
      <c r="O102" s="71" t="s">
        <v>190</v>
      </c>
      <c r="P102" s="40"/>
      <c r="Q102" s="40"/>
    </row>
    <row r="103" spans="1:17" x14ac:dyDescent="0.25">
      <c r="A103" s="64">
        <f t="shared" si="14"/>
        <v>45759</v>
      </c>
      <c r="B103" s="65">
        <f t="shared" si="10"/>
        <v>7</v>
      </c>
      <c r="C103" s="65">
        <f t="shared" si="11"/>
        <v>12</v>
      </c>
      <c r="D103" s="66" t="str">
        <f t="shared" si="9"/>
        <v>abril</v>
      </c>
      <c r="E103" s="66">
        <f t="shared" si="12"/>
        <v>2025</v>
      </c>
      <c r="F103" s="67">
        <f t="shared" si="13"/>
        <v>4</v>
      </c>
      <c r="G103" s="101"/>
      <c r="H103" s="87"/>
      <c r="I103" s="45"/>
      <c r="J103" s="45"/>
      <c r="K103" s="45"/>
      <c r="L103" s="45"/>
      <c r="M103" s="45"/>
      <c r="N103" s="45"/>
      <c r="O103" s="45"/>
      <c r="P103" s="40"/>
      <c r="Q103" s="40"/>
    </row>
    <row r="104" spans="1:17" x14ac:dyDescent="0.25">
      <c r="A104" s="41">
        <f t="shared" si="14"/>
        <v>45760</v>
      </c>
      <c r="B104" s="42">
        <f t="shared" si="10"/>
        <v>1</v>
      </c>
      <c r="C104" s="42">
        <f t="shared" si="11"/>
        <v>13</v>
      </c>
      <c r="D104" s="43" t="str">
        <f t="shared" si="9"/>
        <v>abril</v>
      </c>
      <c r="E104" s="43">
        <f t="shared" si="12"/>
        <v>2025</v>
      </c>
      <c r="F104" s="82">
        <f t="shared" si="13"/>
        <v>4</v>
      </c>
      <c r="G104" s="102"/>
      <c r="H104" s="87"/>
      <c r="I104" s="45"/>
      <c r="J104" s="45"/>
      <c r="K104" s="45"/>
      <c r="L104" s="45"/>
      <c r="M104" s="45"/>
      <c r="N104" s="45"/>
      <c r="O104" s="45"/>
      <c r="P104" s="40"/>
      <c r="Q104" s="40"/>
    </row>
    <row r="105" spans="1:17" ht="45" x14ac:dyDescent="0.25">
      <c r="A105" s="64">
        <f t="shared" si="14"/>
        <v>45761</v>
      </c>
      <c r="B105" s="65">
        <f t="shared" si="10"/>
        <v>2</v>
      </c>
      <c r="C105" s="65">
        <f t="shared" si="11"/>
        <v>14</v>
      </c>
      <c r="D105" s="66" t="str">
        <f t="shared" si="9"/>
        <v>abril</v>
      </c>
      <c r="E105" s="66">
        <f t="shared" si="12"/>
        <v>2025</v>
      </c>
      <c r="F105" s="67">
        <f t="shared" si="13"/>
        <v>5</v>
      </c>
      <c r="G105" s="129"/>
      <c r="H105" s="87"/>
      <c r="I105" s="138" t="s">
        <v>191</v>
      </c>
      <c r="J105" s="139" t="s">
        <v>191</v>
      </c>
      <c r="K105" s="45"/>
      <c r="L105" s="45"/>
      <c r="M105" s="127" t="s">
        <v>192</v>
      </c>
      <c r="N105" s="45"/>
      <c r="O105" s="71" t="s">
        <v>193</v>
      </c>
      <c r="P105" s="40"/>
      <c r="Q105" s="128" t="s">
        <v>180</v>
      </c>
    </row>
    <row r="106" spans="1:17" ht="45" x14ac:dyDescent="0.25">
      <c r="A106" s="64">
        <f t="shared" si="14"/>
        <v>45762</v>
      </c>
      <c r="B106" s="65">
        <f t="shared" si="10"/>
        <v>3</v>
      </c>
      <c r="C106" s="65">
        <f t="shared" si="11"/>
        <v>15</v>
      </c>
      <c r="D106" s="66" t="str">
        <f t="shared" si="9"/>
        <v>abril</v>
      </c>
      <c r="E106" s="66">
        <f t="shared" si="12"/>
        <v>2025</v>
      </c>
      <c r="F106" s="67">
        <f t="shared" si="13"/>
        <v>5</v>
      </c>
      <c r="G106" s="129"/>
      <c r="H106" s="87"/>
      <c r="I106" s="45"/>
      <c r="J106" s="129" t="s">
        <v>194</v>
      </c>
      <c r="K106" s="45"/>
      <c r="L106" s="45"/>
      <c r="M106" s="45"/>
      <c r="N106" s="45"/>
      <c r="O106" s="71" t="s">
        <v>193</v>
      </c>
      <c r="P106" s="40"/>
      <c r="Q106" s="40"/>
    </row>
    <row r="107" spans="1:17" ht="45" x14ac:dyDescent="0.25">
      <c r="A107" s="64">
        <f t="shared" si="14"/>
        <v>45763</v>
      </c>
      <c r="B107" s="65">
        <f t="shared" si="10"/>
        <v>4</v>
      </c>
      <c r="C107" s="65">
        <f t="shared" si="11"/>
        <v>16</v>
      </c>
      <c r="D107" s="66" t="str">
        <f t="shared" si="9"/>
        <v>abril</v>
      </c>
      <c r="E107" s="66">
        <f t="shared" si="12"/>
        <v>2025</v>
      </c>
      <c r="F107" s="67">
        <f t="shared" si="13"/>
        <v>5</v>
      </c>
      <c r="G107" s="129"/>
      <c r="H107" s="87"/>
      <c r="I107" s="45"/>
      <c r="J107" s="140" t="s">
        <v>194</v>
      </c>
      <c r="K107" s="45"/>
      <c r="L107" s="127" t="s">
        <v>195</v>
      </c>
      <c r="M107" s="74"/>
      <c r="N107" s="45"/>
      <c r="O107" s="71" t="s">
        <v>193</v>
      </c>
      <c r="P107" s="40"/>
      <c r="Q107" s="40"/>
    </row>
    <row r="108" spans="1:17" ht="45" x14ac:dyDescent="0.25">
      <c r="A108" s="64">
        <f t="shared" si="14"/>
        <v>45764</v>
      </c>
      <c r="B108" s="65">
        <f t="shared" si="10"/>
        <v>5</v>
      </c>
      <c r="C108" s="65">
        <f t="shared" si="11"/>
        <v>17</v>
      </c>
      <c r="D108" s="66" t="str">
        <f t="shared" si="9"/>
        <v>abril</v>
      </c>
      <c r="E108" s="66">
        <f t="shared" si="12"/>
        <v>2025</v>
      </c>
      <c r="F108" s="67">
        <f t="shared" si="13"/>
        <v>5</v>
      </c>
      <c r="G108" s="92" t="s">
        <v>196</v>
      </c>
      <c r="H108" s="148" t="s">
        <v>197</v>
      </c>
      <c r="I108" s="45"/>
      <c r="J108" s="140" t="s">
        <v>194</v>
      </c>
      <c r="K108" s="45"/>
      <c r="L108" s="45"/>
      <c r="M108" s="45"/>
      <c r="N108" s="45"/>
      <c r="O108" s="71" t="s">
        <v>193</v>
      </c>
      <c r="P108" s="40"/>
      <c r="Q108" s="40"/>
    </row>
    <row r="109" spans="1:17" ht="30" x14ac:dyDescent="0.25">
      <c r="A109" s="41">
        <f t="shared" si="14"/>
        <v>45765</v>
      </c>
      <c r="B109" s="42">
        <f t="shared" si="10"/>
        <v>6</v>
      </c>
      <c r="C109" s="42">
        <f t="shared" si="11"/>
        <v>18</v>
      </c>
      <c r="D109" s="43" t="str">
        <f t="shared" si="9"/>
        <v>abril</v>
      </c>
      <c r="E109" s="43">
        <f t="shared" si="12"/>
        <v>2025</v>
      </c>
      <c r="F109" s="44" t="s">
        <v>148</v>
      </c>
      <c r="G109" s="150" t="s">
        <v>198</v>
      </c>
      <c r="H109" s="87"/>
      <c r="I109" s="45"/>
      <c r="J109" s="140" t="s">
        <v>194</v>
      </c>
      <c r="K109" s="45"/>
      <c r="L109" s="45"/>
      <c r="M109" s="45"/>
      <c r="N109" s="45"/>
      <c r="O109" s="71"/>
      <c r="P109" s="40"/>
      <c r="Q109" s="40"/>
    </row>
    <row r="110" spans="1:17" ht="30" x14ac:dyDescent="0.25">
      <c r="A110" s="41">
        <f t="shared" si="14"/>
        <v>45766</v>
      </c>
      <c r="B110" s="42">
        <f t="shared" si="10"/>
        <v>7</v>
      </c>
      <c r="C110" s="42">
        <f t="shared" si="11"/>
        <v>19</v>
      </c>
      <c r="D110" s="43" t="str">
        <f t="shared" si="9"/>
        <v>abril</v>
      </c>
      <c r="E110" s="43">
        <f t="shared" si="12"/>
        <v>2025</v>
      </c>
      <c r="F110" s="44" t="s">
        <v>148</v>
      </c>
      <c r="G110" s="150" t="s">
        <v>199</v>
      </c>
      <c r="H110" s="87"/>
      <c r="I110" s="45"/>
      <c r="J110" s="140" t="s">
        <v>194</v>
      </c>
      <c r="K110" s="45"/>
      <c r="L110" s="45"/>
      <c r="M110" s="45"/>
      <c r="N110" s="45"/>
      <c r="O110" s="71"/>
      <c r="P110" s="40"/>
      <c r="Q110" s="40"/>
    </row>
    <row r="111" spans="1:17" ht="30" x14ac:dyDescent="0.25">
      <c r="A111" s="41">
        <f t="shared" si="14"/>
        <v>45767</v>
      </c>
      <c r="B111" s="42">
        <f t="shared" si="10"/>
        <v>1</v>
      </c>
      <c r="C111" s="42">
        <f t="shared" si="11"/>
        <v>20</v>
      </c>
      <c r="D111" s="43" t="str">
        <f t="shared" si="9"/>
        <v>abril</v>
      </c>
      <c r="E111" s="43">
        <f t="shared" si="12"/>
        <v>2025</v>
      </c>
      <c r="F111" s="82">
        <f t="shared" si="13"/>
        <v>5</v>
      </c>
      <c r="G111" s="102"/>
      <c r="H111" s="87"/>
      <c r="I111" s="45"/>
      <c r="J111" s="140" t="s">
        <v>194</v>
      </c>
      <c r="K111" s="45"/>
      <c r="L111" s="45"/>
      <c r="M111" s="45"/>
      <c r="N111" s="45"/>
      <c r="O111" s="45"/>
      <c r="P111" s="40"/>
      <c r="Q111" s="40"/>
    </row>
    <row r="112" spans="1:17" ht="60" x14ac:dyDescent="0.25">
      <c r="A112" s="64">
        <f t="shared" si="14"/>
        <v>45768</v>
      </c>
      <c r="B112" s="65">
        <f t="shared" si="10"/>
        <v>2</v>
      </c>
      <c r="C112" s="65">
        <f t="shared" si="11"/>
        <v>21</v>
      </c>
      <c r="D112" s="66" t="str">
        <f t="shared" si="9"/>
        <v>abril</v>
      </c>
      <c r="E112" s="66">
        <f t="shared" si="12"/>
        <v>2025</v>
      </c>
      <c r="F112" s="67">
        <f t="shared" si="13"/>
        <v>6</v>
      </c>
      <c r="H112" s="87"/>
      <c r="I112" s="138" t="s">
        <v>200</v>
      </c>
      <c r="J112" s="137" t="s">
        <v>200</v>
      </c>
      <c r="K112" s="127" t="s">
        <v>201</v>
      </c>
      <c r="L112" s="45"/>
      <c r="M112" s="45"/>
      <c r="N112" s="45"/>
      <c r="O112" s="71" t="s">
        <v>173</v>
      </c>
      <c r="P112" s="45" t="s">
        <v>202</v>
      </c>
      <c r="Q112" s="40"/>
    </row>
    <row r="113" spans="1:17" ht="60" x14ac:dyDescent="0.25">
      <c r="A113" s="64">
        <f t="shared" si="14"/>
        <v>45769</v>
      </c>
      <c r="B113" s="65">
        <f t="shared" si="10"/>
        <v>3</v>
      </c>
      <c r="C113" s="65">
        <f t="shared" si="11"/>
        <v>22</v>
      </c>
      <c r="D113" s="66" t="str">
        <f t="shared" si="9"/>
        <v>abril</v>
      </c>
      <c r="E113" s="66">
        <f t="shared" si="12"/>
        <v>2025</v>
      </c>
      <c r="F113" s="67">
        <f t="shared" si="13"/>
        <v>6</v>
      </c>
      <c r="G113" s="101"/>
      <c r="H113" s="87"/>
      <c r="I113" s="45"/>
      <c r="J113" s="45"/>
      <c r="K113" s="45"/>
      <c r="L113" s="45"/>
      <c r="M113" s="45"/>
      <c r="N113" s="45"/>
      <c r="O113" s="71" t="s">
        <v>173</v>
      </c>
      <c r="P113" s="75"/>
      <c r="Q113" s="40"/>
    </row>
    <row r="114" spans="1:17" ht="60" x14ac:dyDescent="0.25">
      <c r="A114" s="64">
        <f t="shared" si="14"/>
        <v>45770</v>
      </c>
      <c r="B114" s="65">
        <f t="shared" si="10"/>
        <v>4</v>
      </c>
      <c r="C114" s="65">
        <f t="shared" si="11"/>
        <v>23</v>
      </c>
      <c r="D114" s="66" t="str">
        <f t="shared" si="9"/>
        <v>abril</v>
      </c>
      <c r="E114" s="66">
        <f t="shared" si="12"/>
        <v>2025</v>
      </c>
      <c r="F114" s="67">
        <f t="shared" si="13"/>
        <v>6</v>
      </c>
      <c r="G114" s="101"/>
      <c r="H114" s="87"/>
      <c r="I114" s="45"/>
      <c r="J114" s="45"/>
      <c r="K114" s="45"/>
      <c r="L114" s="45"/>
      <c r="M114" s="45"/>
      <c r="N114" s="45"/>
      <c r="O114" s="71" t="s">
        <v>173</v>
      </c>
      <c r="P114" s="45"/>
      <c r="Q114" s="40"/>
    </row>
    <row r="115" spans="1:17" ht="60" x14ac:dyDescent="0.25">
      <c r="A115" s="64">
        <f t="shared" si="14"/>
        <v>45771</v>
      </c>
      <c r="B115" s="65">
        <f t="shared" si="10"/>
        <v>5</v>
      </c>
      <c r="C115" s="65">
        <f t="shared" si="11"/>
        <v>24</v>
      </c>
      <c r="D115" s="66" t="str">
        <f t="shared" si="9"/>
        <v>abril</v>
      </c>
      <c r="E115" s="66">
        <f t="shared" si="12"/>
        <v>2025</v>
      </c>
      <c r="F115" s="67">
        <f t="shared" si="13"/>
        <v>6</v>
      </c>
      <c r="G115" s="101"/>
      <c r="H115" s="87"/>
      <c r="I115" s="45"/>
      <c r="J115" s="45"/>
      <c r="K115" s="45"/>
      <c r="L115" s="45"/>
      <c r="M115" s="45"/>
      <c r="N115" s="45"/>
      <c r="O115" s="71" t="s">
        <v>173</v>
      </c>
      <c r="P115" s="45" t="s">
        <v>203</v>
      </c>
      <c r="Q115" s="40"/>
    </row>
    <row r="116" spans="1:17" ht="75" x14ac:dyDescent="0.25">
      <c r="A116" s="64">
        <f t="shared" si="14"/>
        <v>45772</v>
      </c>
      <c r="B116" s="65">
        <f t="shared" si="10"/>
        <v>6</v>
      </c>
      <c r="C116" s="65">
        <f t="shared" si="11"/>
        <v>25</v>
      </c>
      <c r="D116" s="66" t="str">
        <f t="shared" si="9"/>
        <v>abril</v>
      </c>
      <c r="E116" s="66">
        <f t="shared" si="12"/>
        <v>2025</v>
      </c>
      <c r="F116" s="67">
        <f t="shared" si="13"/>
        <v>6</v>
      </c>
      <c r="G116" s="101"/>
      <c r="H116" s="87"/>
      <c r="I116" s="45"/>
      <c r="J116" s="45"/>
      <c r="K116" s="45"/>
      <c r="L116" s="45"/>
      <c r="M116" s="45"/>
      <c r="N116" s="45"/>
      <c r="O116" s="71" t="s">
        <v>179</v>
      </c>
      <c r="P116" s="40"/>
      <c r="Q116" s="40"/>
    </row>
    <row r="117" spans="1:17" x14ac:dyDescent="0.25">
      <c r="A117" s="64">
        <f t="shared" si="14"/>
        <v>45773</v>
      </c>
      <c r="B117" s="65">
        <f t="shared" si="10"/>
        <v>7</v>
      </c>
      <c r="C117" s="65">
        <f t="shared" si="11"/>
        <v>26</v>
      </c>
      <c r="D117" s="66" t="str">
        <f t="shared" si="9"/>
        <v>abril</v>
      </c>
      <c r="E117" s="66">
        <f t="shared" si="12"/>
        <v>2025</v>
      </c>
      <c r="F117" s="67">
        <f t="shared" si="13"/>
        <v>6</v>
      </c>
      <c r="G117" s="101"/>
      <c r="H117" s="87"/>
      <c r="I117" s="45"/>
      <c r="J117" s="45"/>
      <c r="K117" s="45"/>
      <c r="L117" s="45"/>
      <c r="M117" s="45"/>
      <c r="N117" s="45"/>
      <c r="O117" s="45"/>
      <c r="P117" s="40"/>
      <c r="Q117" s="40"/>
    </row>
    <row r="118" spans="1:17" x14ac:dyDescent="0.25">
      <c r="A118" s="41">
        <f t="shared" si="14"/>
        <v>45774</v>
      </c>
      <c r="B118" s="42">
        <f t="shared" si="10"/>
        <v>1</v>
      </c>
      <c r="C118" s="42">
        <f t="shared" si="11"/>
        <v>27</v>
      </c>
      <c r="D118" s="43" t="str">
        <f t="shared" si="9"/>
        <v>abril</v>
      </c>
      <c r="E118" s="43">
        <f t="shared" si="12"/>
        <v>2025</v>
      </c>
      <c r="F118" s="82">
        <f t="shared" si="13"/>
        <v>6</v>
      </c>
      <c r="G118" s="102"/>
      <c r="H118" s="87"/>
      <c r="I118" s="45"/>
      <c r="J118" s="45"/>
      <c r="K118" s="45"/>
      <c r="L118" s="45"/>
      <c r="M118" s="45"/>
      <c r="N118" s="45"/>
      <c r="O118" s="45"/>
      <c r="P118" s="40"/>
      <c r="Q118" s="40"/>
    </row>
    <row r="119" spans="1:17" x14ac:dyDescent="0.25">
      <c r="A119" s="64">
        <f t="shared" si="14"/>
        <v>45775</v>
      </c>
      <c r="B119" s="65">
        <f t="shared" si="10"/>
        <v>2</v>
      </c>
      <c r="C119" s="65">
        <f t="shared" si="11"/>
        <v>28</v>
      </c>
      <c r="D119" s="66" t="str">
        <f t="shared" si="9"/>
        <v>abril</v>
      </c>
      <c r="E119" s="66">
        <f t="shared" si="12"/>
        <v>2025</v>
      </c>
      <c r="F119" s="67">
        <f t="shared" si="13"/>
        <v>7</v>
      </c>
      <c r="G119" s="101"/>
      <c r="H119" s="87"/>
      <c r="I119" s="45"/>
      <c r="J119" s="45"/>
      <c r="K119" s="127" t="s">
        <v>204</v>
      </c>
      <c r="L119" s="45"/>
      <c r="M119" s="45"/>
      <c r="N119" s="45"/>
      <c r="O119" s="45"/>
      <c r="P119" s="40"/>
      <c r="Q119" s="40"/>
    </row>
    <row r="120" spans="1:17" x14ac:dyDescent="0.25">
      <c r="A120" s="64">
        <f t="shared" si="14"/>
        <v>45776</v>
      </c>
      <c r="B120" s="65">
        <f t="shared" si="10"/>
        <v>3</v>
      </c>
      <c r="C120" s="65">
        <f t="shared" si="11"/>
        <v>29</v>
      </c>
      <c r="D120" s="66" t="str">
        <f t="shared" si="9"/>
        <v>abril</v>
      </c>
      <c r="E120" s="66">
        <f t="shared" si="12"/>
        <v>2025</v>
      </c>
      <c r="F120" s="67">
        <f t="shared" si="13"/>
        <v>7</v>
      </c>
      <c r="G120" s="101"/>
      <c r="H120" s="87"/>
      <c r="I120" s="45"/>
      <c r="J120" s="45"/>
      <c r="K120" s="45"/>
      <c r="L120" s="45"/>
      <c r="M120" s="45"/>
      <c r="N120" s="45"/>
      <c r="O120" s="45"/>
      <c r="P120" s="75"/>
      <c r="Q120" s="40"/>
    </row>
    <row r="121" spans="1:17" ht="60" x14ac:dyDescent="0.25">
      <c r="A121" s="64">
        <f t="shared" si="14"/>
        <v>45777</v>
      </c>
      <c r="B121" s="65">
        <f t="shared" si="10"/>
        <v>4</v>
      </c>
      <c r="C121" s="65">
        <f t="shared" si="11"/>
        <v>30</v>
      </c>
      <c r="D121" s="66" t="str">
        <f t="shared" si="9"/>
        <v>abril</v>
      </c>
      <c r="E121" s="66">
        <f t="shared" si="12"/>
        <v>2025</v>
      </c>
      <c r="F121" s="67">
        <f t="shared" si="13"/>
        <v>7</v>
      </c>
      <c r="G121" s="101"/>
      <c r="H121" s="90" t="s">
        <v>205</v>
      </c>
      <c r="I121" s="45"/>
      <c r="J121" s="45"/>
      <c r="K121" s="45"/>
      <c r="L121" s="45"/>
      <c r="M121" s="45" t="s">
        <v>206</v>
      </c>
      <c r="N121" s="45"/>
      <c r="O121" s="45"/>
      <c r="P121" s="40"/>
      <c r="Q121" s="128" t="s">
        <v>207</v>
      </c>
    </row>
    <row r="122" spans="1:17" x14ac:dyDescent="0.25">
      <c r="A122" s="41">
        <f t="shared" si="14"/>
        <v>45778</v>
      </c>
      <c r="B122" s="42">
        <f t="shared" si="10"/>
        <v>5</v>
      </c>
      <c r="C122" s="42">
        <f t="shared" si="11"/>
        <v>1</v>
      </c>
      <c r="D122" s="43" t="str">
        <f t="shared" si="9"/>
        <v>mayo</v>
      </c>
      <c r="E122" s="43">
        <f t="shared" si="12"/>
        <v>2025</v>
      </c>
      <c r="F122" s="44" t="s">
        <v>148</v>
      </c>
      <c r="G122" s="150" t="s">
        <v>208</v>
      </c>
      <c r="H122" s="87"/>
      <c r="I122" s="45"/>
      <c r="J122" s="45"/>
      <c r="K122" s="45"/>
      <c r="L122" s="45"/>
      <c r="M122" s="45"/>
      <c r="N122" s="45"/>
      <c r="O122" s="45"/>
      <c r="P122" s="40"/>
      <c r="Q122" s="40"/>
    </row>
    <row r="123" spans="1:17" x14ac:dyDescent="0.25">
      <c r="A123" s="41">
        <f t="shared" si="14"/>
        <v>45779</v>
      </c>
      <c r="B123" s="42">
        <f t="shared" si="10"/>
        <v>6</v>
      </c>
      <c r="C123" s="43">
        <f t="shared" si="11"/>
        <v>2</v>
      </c>
      <c r="D123" s="43" t="str">
        <f t="shared" si="9"/>
        <v>mayo</v>
      </c>
      <c r="E123" s="43">
        <f t="shared" si="12"/>
        <v>2025</v>
      </c>
      <c r="F123" s="42" t="s">
        <v>43</v>
      </c>
      <c r="G123" s="151" t="s">
        <v>209</v>
      </c>
      <c r="H123" s="43"/>
      <c r="I123" s="45"/>
      <c r="J123" s="45"/>
      <c r="K123" s="45"/>
      <c r="L123" s="45"/>
      <c r="M123" s="45"/>
      <c r="N123" s="45"/>
      <c r="O123" s="45"/>
      <c r="P123" s="40"/>
      <c r="Q123" s="40"/>
    </row>
    <row r="124" spans="1:17" x14ac:dyDescent="0.25">
      <c r="A124" s="41">
        <f t="shared" si="14"/>
        <v>45780</v>
      </c>
      <c r="B124" s="42">
        <f t="shared" si="10"/>
        <v>7</v>
      </c>
      <c r="C124" s="43">
        <f t="shared" si="11"/>
        <v>3</v>
      </c>
      <c r="D124" s="43" t="str">
        <f t="shared" si="9"/>
        <v>mayo</v>
      </c>
      <c r="E124" s="43">
        <f t="shared" si="12"/>
        <v>2025</v>
      </c>
      <c r="F124" s="42" t="s">
        <v>43</v>
      </c>
      <c r="G124" s="151" t="s">
        <v>209</v>
      </c>
      <c r="H124" s="43"/>
      <c r="I124" s="45"/>
      <c r="J124" s="45"/>
      <c r="K124" s="45"/>
      <c r="L124" s="45"/>
      <c r="M124" s="45"/>
      <c r="N124" s="45"/>
      <c r="O124" s="45"/>
      <c r="P124" s="40"/>
      <c r="Q124" s="40"/>
    </row>
    <row r="125" spans="1:17" x14ac:dyDescent="0.25">
      <c r="A125" s="41">
        <f t="shared" si="14"/>
        <v>45781</v>
      </c>
      <c r="B125" s="42">
        <f t="shared" si="10"/>
        <v>1</v>
      </c>
      <c r="C125" s="42">
        <f t="shared" si="11"/>
        <v>4</v>
      </c>
      <c r="D125" s="43" t="str">
        <f t="shared" si="9"/>
        <v>mayo</v>
      </c>
      <c r="E125" s="43">
        <f t="shared" si="12"/>
        <v>2025</v>
      </c>
      <c r="F125" s="82">
        <f t="shared" si="13"/>
        <v>7</v>
      </c>
      <c r="G125" s="102"/>
      <c r="H125" s="87"/>
      <c r="I125" s="45"/>
      <c r="J125" s="45"/>
      <c r="K125" s="45"/>
      <c r="L125" s="45"/>
      <c r="M125" s="45"/>
      <c r="N125" s="45"/>
      <c r="O125" s="45"/>
      <c r="P125" s="40"/>
      <c r="Q125" s="40"/>
    </row>
    <row r="126" spans="1:17" x14ac:dyDescent="0.25">
      <c r="A126" s="64">
        <f t="shared" si="14"/>
        <v>45782</v>
      </c>
      <c r="B126" s="65">
        <f t="shared" si="10"/>
        <v>2</v>
      </c>
      <c r="C126" s="65">
        <f t="shared" si="11"/>
        <v>5</v>
      </c>
      <c r="D126" s="66" t="str">
        <f t="shared" si="9"/>
        <v>mayo</v>
      </c>
      <c r="E126" s="66">
        <f t="shared" si="12"/>
        <v>2025</v>
      </c>
      <c r="F126" s="67">
        <f t="shared" si="13"/>
        <v>8</v>
      </c>
      <c r="G126" s="101"/>
      <c r="H126" s="87"/>
      <c r="I126" s="45"/>
      <c r="J126" s="45"/>
      <c r="K126" s="45"/>
      <c r="L126" s="45"/>
      <c r="M126" s="45"/>
      <c r="N126" s="45"/>
      <c r="O126" s="45"/>
      <c r="P126" s="40"/>
      <c r="Q126" s="40"/>
    </row>
    <row r="127" spans="1:17" x14ac:dyDescent="0.25">
      <c r="A127" s="64">
        <f t="shared" si="14"/>
        <v>45783</v>
      </c>
      <c r="B127" s="65">
        <f t="shared" si="10"/>
        <v>3</v>
      </c>
      <c r="C127" s="65">
        <f t="shared" si="11"/>
        <v>6</v>
      </c>
      <c r="D127" s="66" t="str">
        <f t="shared" si="9"/>
        <v>mayo</v>
      </c>
      <c r="E127" s="66">
        <f t="shared" si="12"/>
        <v>2025</v>
      </c>
      <c r="F127" s="67">
        <f t="shared" si="13"/>
        <v>8</v>
      </c>
      <c r="G127" s="101"/>
      <c r="H127" s="87"/>
      <c r="I127" s="45"/>
      <c r="J127" s="45"/>
      <c r="K127" s="45"/>
      <c r="L127" s="45"/>
      <c r="M127" s="45"/>
      <c r="N127" s="45"/>
      <c r="O127" s="45"/>
      <c r="P127" s="40"/>
      <c r="Q127" s="40"/>
    </row>
    <row r="128" spans="1:17" x14ac:dyDescent="0.25">
      <c r="A128" s="64">
        <f t="shared" si="14"/>
        <v>45784</v>
      </c>
      <c r="B128" s="65">
        <f t="shared" si="10"/>
        <v>4</v>
      </c>
      <c r="C128" s="65">
        <f t="shared" si="11"/>
        <v>7</v>
      </c>
      <c r="D128" s="66" t="str">
        <f t="shared" si="9"/>
        <v>mayo</v>
      </c>
      <c r="E128" s="66">
        <f t="shared" si="12"/>
        <v>2025</v>
      </c>
      <c r="F128" s="67">
        <f t="shared" si="13"/>
        <v>8</v>
      </c>
      <c r="G128" s="101"/>
      <c r="H128" s="87"/>
      <c r="I128" s="45"/>
      <c r="J128" s="45"/>
      <c r="K128" s="45"/>
      <c r="L128" s="45"/>
      <c r="M128" s="45"/>
      <c r="N128" s="45"/>
      <c r="O128" s="45"/>
      <c r="P128" s="40"/>
      <c r="Q128" s="40"/>
    </row>
    <row r="129" spans="1:17" x14ac:dyDescent="0.25">
      <c r="A129" s="64">
        <f t="shared" si="14"/>
        <v>45785</v>
      </c>
      <c r="B129" s="65">
        <f t="shared" si="10"/>
        <v>5</v>
      </c>
      <c r="C129" s="65">
        <f t="shared" si="11"/>
        <v>8</v>
      </c>
      <c r="D129" s="66" t="str">
        <f t="shared" ref="D129:D181" si="15">TEXT(A129,"mmmm")</f>
        <v>mayo</v>
      </c>
      <c r="E129" s="66">
        <f t="shared" si="12"/>
        <v>2025</v>
      </c>
      <c r="F129" s="67">
        <f t="shared" si="13"/>
        <v>8</v>
      </c>
      <c r="G129" s="101"/>
      <c r="H129" s="87"/>
      <c r="I129" s="45"/>
      <c r="J129" s="45"/>
      <c r="K129" s="45"/>
      <c r="L129" s="45"/>
      <c r="M129" s="45"/>
      <c r="N129" s="45"/>
      <c r="O129" s="45"/>
      <c r="P129" s="40"/>
      <c r="Q129" s="40"/>
    </row>
    <row r="130" spans="1:17" x14ac:dyDescent="0.25">
      <c r="A130" s="64">
        <f t="shared" si="14"/>
        <v>45786</v>
      </c>
      <c r="B130" s="65">
        <f t="shared" si="10"/>
        <v>6</v>
      </c>
      <c r="C130" s="65">
        <f t="shared" si="11"/>
        <v>9</v>
      </c>
      <c r="D130" s="66" t="str">
        <f t="shared" si="15"/>
        <v>mayo</v>
      </c>
      <c r="E130" s="66">
        <f t="shared" si="12"/>
        <v>2025</v>
      </c>
      <c r="F130" s="67">
        <f t="shared" si="13"/>
        <v>8</v>
      </c>
      <c r="G130" s="101"/>
      <c r="H130" s="87"/>
      <c r="I130" s="45"/>
      <c r="J130" s="45"/>
      <c r="K130" s="45"/>
      <c r="L130" s="45"/>
      <c r="M130" s="45"/>
      <c r="N130" s="45"/>
      <c r="O130" s="45"/>
      <c r="P130" s="40"/>
      <c r="Q130" s="40"/>
    </row>
    <row r="131" spans="1:17" x14ac:dyDescent="0.25">
      <c r="A131" s="64">
        <f t="shared" si="14"/>
        <v>45787</v>
      </c>
      <c r="B131" s="65">
        <f t="shared" ref="B131:B194" si="16">WEEKDAY(A131)</f>
        <v>7</v>
      </c>
      <c r="C131" s="65">
        <f t="shared" si="11"/>
        <v>10</v>
      </c>
      <c r="D131" s="66" t="str">
        <f t="shared" si="15"/>
        <v>mayo</v>
      </c>
      <c r="E131" s="66">
        <f t="shared" si="12"/>
        <v>2025</v>
      </c>
      <c r="F131" s="67">
        <f t="shared" si="13"/>
        <v>8</v>
      </c>
      <c r="G131" s="101"/>
      <c r="H131" s="87"/>
      <c r="I131" s="45"/>
      <c r="J131" s="45"/>
      <c r="K131" s="45"/>
      <c r="L131" s="45"/>
      <c r="M131" s="45"/>
      <c r="N131" s="45"/>
      <c r="O131" s="45"/>
      <c r="P131" s="40"/>
      <c r="Q131" s="40"/>
    </row>
    <row r="132" spans="1:17" x14ac:dyDescent="0.25">
      <c r="A132" s="41">
        <f t="shared" si="14"/>
        <v>45788</v>
      </c>
      <c r="B132" s="42">
        <f t="shared" si="16"/>
        <v>1</v>
      </c>
      <c r="C132" s="42">
        <f t="shared" si="11"/>
        <v>11</v>
      </c>
      <c r="D132" s="43" t="str">
        <f t="shared" si="15"/>
        <v>mayo</v>
      </c>
      <c r="E132" s="43">
        <f t="shared" si="12"/>
        <v>2025</v>
      </c>
      <c r="F132" s="82">
        <f t="shared" si="13"/>
        <v>8</v>
      </c>
      <c r="G132" s="102"/>
      <c r="H132" s="87"/>
      <c r="I132" s="45"/>
      <c r="J132" s="45"/>
      <c r="K132" s="45"/>
      <c r="L132" s="45"/>
      <c r="M132" s="45"/>
      <c r="N132" s="45"/>
      <c r="O132" s="45"/>
      <c r="P132" s="40"/>
      <c r="Q132" s="40"/>
    </row>
    <row r="133" spans="1:17" x14ac:dyDescent="0.25">
      <c r="A133" s="64">
        <f t="shared" si="14"/>
        <v>45789</v>
      </c>
      <c r="B133" s="65">
        <f t="shared" si="16"/>
        <v>2</v>
      </c>
      <c r="C133" s="65">
        <f t="shared" si="11"/>
        <v>12</v>
      </c>
      <c r="D133" s="66" t="str">
        <f t="shared" si="15"/>
        <v>mayo</v>
      </c>
      <c r="E133" s="66">
        <f t="shared" si="12"/>
        <v>2025</v>
      </c>
      <c r="F133" s="67">
        <f t="shared" si="13"/>
        <v>9</v>
      </c>
      <c r="G133" s="101"/>
      <c r="H133" s="87"/>
      <c r="I133" s="45"/>
      <c r="J133" s="45"/>
      <c r="K133" s="45" t="s">
        <v>210</v>
      </c>
      <c r="L133" s="45"/>
      <c r="M133" s="45"/>
      <c r="N133" s="45"/>
      <c r="O133" s="45"/>
      <c r="P133" s="40"/>
      <c r="Q133" s="40"/>
    </row>
    <row r="134" spans="1:17" x14ac:dyDescent="0.25">
      <c r="A134" s="64">
        <f t="shared" si="14"/>
        <v>45790</v>
      </c>
      <c r="B134" s="65">
        <f t="shared" si="16"/>
        <v>3</v>
      </c>
      <c r="C134" s="65">
        <f t="shared" si="11"/>
        <v>13</v>
      </c>
      <c r="D134" s="66" t="str">
        <f t="shared" si="15"/>
        <v>mayo</v>
      </c>
      <c r="E134" s="66">
        <f t="shared" si="12"/>
        <v>2025</v>
      </c>
      <c r="F134" s="67">
        <f t="shared" si="13"/>
        <v>9</v>
      </c>
      <c r="G134" s="101"/>
      <c r="H134" s="87"/>
      <c r="I134" s="45"/>
      <c r="J134" s="45"/>
      <c r="K134" s="45"/>
      <c r="L134" s="45"/>
      <c r="M134" s="45"/>
      <c r="N134" s="45"/>
      <c r="O134" s="45"/>
      <c r="P134" s="40"/>
      <c r="Q134" s="40"/>
    </row>
    <row r="135" spans="1:17" x14ac:dyDescent="0.25">
      <c r="A135" s="64">
        <f t="shared" si="14"/>
        <v>45791</v>
      </c>
      <c r="B135" s="65">
        <f t="shared" si="16"/>
        <v>4</v>
      </c>
      <c r="C135" s="65">
        <f t="shared" si="11"/>
        <v>14</v>
      </c>
      <c r="D135" s="66" t="str">
        <f t="shared" si="15"/>
        <v>mayo</v>
      </c>
      <c r="E135" s="66">
        <f t="shared" si="12"/>
        <v>2025</v>
      </c>
      <c r="F135" s="67">
        <f t="shared" si="13"/>
        <v>9</v>
      </c>
      <c r="G135" s="101"/>
      <c r="H135" s="87"/>
      <c r="I135" s="45"/>
      <c r="J135" s="45"/>
      <c r="K135" s="45"/>
      <c r="L135" s="45"/>
      <c r="M135" s="45"/>
      <c r="N135" s="45"/>
      <c r="O135" s="45"/>
      <c r="P135" s="40"/>
      <c r="Q135" s="40"/>
    </row>
    <row r="136" spans="1:17" x14ac:dyDescent="0.25">
      <c r="A136" s="64">
        <f t="shared" si="14"/>
        <v>45792</v>
      </c>
      <c r="B136" s="65">
        <f t="shared" si="16"/>
        <v>5</v>
      </c>
      <c r="C136" s="65">
        <f t="shared" si="11"/>
        <v>15</v>
      </c>
      <c r="D136" s="66" t="str">
        <f t="shared" si="15"/>
        <v>mayo</v>
      </c>
      <c r="E136" s="66">
        <f t="shared" si="12"/>
        <v>2025</v>
      </c>
      <c r="F136" s="67">
        <f t="shared" si="13"/>
        <v>9</v>
      </c>
      <c r="G136" s="101"/>
      <c r="H136" s="87"/>
      <c r="I136" s="45"/>
      <c r="J136" s="45"/>
      <c r="K136" s="45"/>
      <c r="L136" s="45"/>
      <c r="M136" s="45"/>
      <c r="N136" s="45"/>
      <c r="O136" s="45"/>
      <c r="P136" s="40"/>
      <c r="Q136" s="40"/>
    </row>
    <row r="137" spans="1:17" x14ac:dyDescent="0.25">
      <c r="A137" s="64">
        <f t="shared" si="14"/>
        <v>45793</v>
      </c>
      <c r="B137" s="65">
        <f t="shared" si="16"/>
        <v>6</v>
      </c>
      <c r="C137" s="65">
        <f t="shared" si="11"/>
        <v>16</v>
      </c>
      <c r="D137" s="66" t="str">
        <f t="shared" si="15"/>
        <v>mayo</v>
      </c>
      <c r="E137" s="66">
        <f t="shared" si="12"/>
        <v>2025</v>
      </c>
      <c r="F137" s="67">
        <f t="shared" si="13"/>
        <v>9</v>
      </c>
      <c r="G137" s="101"/>
      <c r="H137" s="87"/>
      <c r="I137" s="45"/>
      <c r="J137" s="45"/>
      <c r="K137" s="45"/>
      <c r="L137" s="45"/>
      <c r="M137" s="45"/>
      <c r="N137" s="45"/>
      <c r="O137" s="45"/>
      <c r="P137" s="40"/>
      <c r="Q137" s="40"/>
    </row>
    <row r="138" spans="1:17" x14ac:dyDescent="0.25">
      <c r="A138" s="64">
        <f t="shared" si="14"/>
        <v>45794</v>
      </c>
      <c r="B138" s="65">
        <f t="shared" si="16"/>
        <v>7</v>
      </c>
      <c r="C138" s="65">
        <f t="shared" si="11"/>
        <v>17</v>
      </c>
      <c r="D138" s="66" t="str">
        <f t="shared" si="15"/>
        <v>mayo</v>
      </c>
      <c r="E138" s="66">
        <f t="shared" si="12"/>
        <v>2025</v>
      </c>
      <c r="F138" s="67">
        <f t="shared" si="13"/>
        <v>9</v>
      </c>
      <c r="G138" s="101"/>
      <c r="H138" s="87"/>
      <c r="I138" s="45"/>
      <c r="J138" s="45"/>
      <c r="K138" s="45"/>
      <c r="L138" s="45"/>
      <c r="M138" s="45"/>
      <c r="N138" s="45"/>
      <c r="O138" s="45"/>
      <c r="P138" s="40"/>
      <c r="Q138" s="40"/>
    </row>
    <row r="139" spans="1:17" x14ac:dyDescent="0.25">
      <c r="A139" s="41">
        <f t="shared" si="14"/>
        <v>45795</v>
      </c>
      <c r="B139" s="42">
        <f t="shared" si="16"/>
        <v>1</v>
      </c>
      <c r="C139" s="42">
        <f t="shared" si="11"/>
        <v>18</v>
      </c>
      <c r="D139" s="43" t="str">
        <f t="shared" si="15"/>
        <v>mayo</v>
      </c>
      <c r="E139" s="43">
        <f t="shared" si="12"/>
        <v>2025</v>
      </c>
      <c r="F139" s="82">
        <f t="shared" si="13"/>
        <v>9</v>
      </c>
      <c r="G139" s="102"/>
      <c r="H139" s="87"/>
      <c r="I139" s="45"/>
      <c r="J139" s="45"/>
      <c r="K139" s="45"/>
      <c r="L139" s="45"/>
      <c r="M139" s="45"/>
      <c r="N139" s="45"/>
      <c r="O139" s="45"/>
      <c r="P139" s="40"/>
      <c r="Q139" s="40"/>
    </row>
    <row r="140" spans="1:17" x14ac:dyDescent="0.25">
      <c r="A140" s="64">
        <f t="shared" si="14"/>
        <v>45796</v>
      </c>
      <c r="B140" s="65">
        <f t="shared" si="16"/>
        <v>2</v>
      </c>
      <c r="C140" s="65">
        <f t="shared" si="11"/>
        <v>19</v>
      </c>
      <c r="D140" s="66" t="str">
        <f t="shared" si="15"/>
        <v>mayo</v>
      </c>
      <c r="E140" s="66">
        <f t="shared" si="12"/>
        <v>2025</v>
      </c>
      <c r="F140" s="67">
        <f t="shared" si="13"/>
        <v>10</v>
      </c>
      <c r="G140" s="101"/>
      <c r="H140" s="87"/>
      <c r="I140" s="45"/>
      <c r="J140" s="45"/>
      <c r="K140" s="45"/>
      <c r="L140" s="45"/>
      <c r="M140" s="45"/>
      <c r="N140" s="45"/>
      <c r="O140" s="45"/>
      <c r="P140" s="40"/>
      <c r="Q140" s="40"/>
    </row>
    <row r="141" spans="1:17" x14ac:dyDescent="0.25">
      <c r="A141" s="64">
        <f t="shared" si="14"/>
        <v>45797</v>
      </c>
      <c r="B141" s="65">
        <f t="shared" si="16"/>
        <v>3</v>
      </c>
      <c r="C141" s="65">
        <f t="shared" ref="C141" si="17">DAY(A141)</f>
        <v>20</v>
      </c>
      <c r="D141" s="66" t="str">
        <f t="shared" ref="D141" si="18">TEXT(A141,"mmmm")</f>
        <v>mayo</v>
      </c>
      <c r="E141" s="66">
        <f t="shared" ref="E141" si="19">YEAR(A141)</f>
        <v>2025</v>
      </c>
      <c r="F141" s="67">
        <f t="shared" si="13"/>
        <v>10</v>
      </c>
      <c r="G141" s="101"/>
      <c r="H141" s="87"/>
      <c r="I141" s="45"/>
      <c r="J141" s="45"/>
      <c r="K141" s="45"/>
      <c r="L141" s="45"/>
      <c r="M141" s="45"/>
      <c r="N141" s="45"/>
      <c r="O141" s="45"/>
      <c r="P141" s="40"/>
      <c r="Q141" s="40"/>
    </row>
    <row r="142" spans="1:17" x14ac:dyDescent="0.25">
      <c r="A142" s="41">
        <f t="shared" si="14"/>
        <v>45798</v>
      </c>
      <c r="B142" s="42">
        <f t="shared" si="16"/>
        <v>4</v>
      </c>
      <c r="C142" s="42">
        <f t="shared" ref="C142" si="20">DAY(A142)</f>
        <v>21</v>
      </c>
      <c r="D142" s="43" t="str">
        <f t="shared" ref="D142" si="21">TEXT(A142,"mmmm")</f>
        <v>mayo</v>
      </c>
      <c r="E142" s="43">
        <f t="shared" ref="E142" si="22">YEAR(A142)</f>
        <v>2025</v>
      </c>
      <c r="F142" s="44" t="s">
        <v>148</v>
      </c>
      <c r="G142" s="150" t="s">
        <v>211</v>
      </c>
      <c r="H142" s="87"/>
      <c r="I142" s="45"/>
      <c r="J142" s="45"/>
      <c r="K142" s="45"/>
      <c r="L142" s="45"/>
      <c r="M142" s="45"/>
      <c r="N142" s="45"/>
      <c r="O142" s="71"/>
      <c r="P142" s="40"/>
      <c r="Q142" s="40"/>
    </row>
    <row r="143" spans="1:17" ht="60" x14ac:dyDescent="0.25">
      <c r="A143" s="64">
        <f t="shared" ref="A143:A181" si="23">A142+1</f>
        <v>45799</v>
      </c>
      <c r="B143" s="65">
        <f t="shared" si="16"/>
        <v>5</v>
      </c>
      <c r="C143" s="65">
        <f t="shared" ref="C143:C181" si="24">DAY(A143)</f>
        <v>22</v>
      </c>
      <c r="D143" s="66" t="str">
        <f t="shared" si="15"/>
        <v>mayo</v>
      </c>
      <c r="E143" s="66">
        <f t="shared" ref="E143:E181" si="25">YEAR(A143)</f>
        <v>2025</v>
      </c>
      <c r="F143" s="67">
        <f t="shared" ref="F143:F202" si="26">WEEKNUM(A143,2)-11</f>
        <v>10</v>
      </c>
      <c r="G143" s="101"/>
      <c r="H143" s="87"/>
      <c r="I143" s="45"/>
      <c r="J143" s="45"/>
      <c r="K143" s="45"/>
      <c r="L143" s="45"/>
      <c r="M143" s="45"/>
      <c r="N143" s="45"/>
      <c r="O143" s="71" t="s">
        <v>173</v>
      </c>
      <c r="P143" s="40"/>
      <c r="Q143" s="40"/>
    </row>
    <row r="144" spans="1:17" ht="60" x14ac:dyDescent="0.25">
      <c r="A144" s="64">
        <f t="shared" si="23"/>
        <v>45800</v>
      </c>
      <c r="B144" s="65">
        <f t="shared" si="16"/>
        <v>6</v>
      </c>
      <c r="C144" s="65">
        <f t="shared" si="24"/>
        <v>23</v>
      </c>
      <c r="D144" s="66" t="str">
        <f t="shared" si="15"/>
        <v>mayo</v>
      </c>
      <c r="E144" s="66">
        <f t="shared" si="25"/>
        <v>2025</v>
      </c>
      <c r="F144" s="67">
        <f t="shared" si="26"/>
        <v>10</v>
      </c>
      <c r="G144" s="101"/>
      <c r="H144" s="87"/>
      <c r="I144" s="45"/>
      <c r="J144" s="45"/>
      <c r="K144" s="45"/>
      <c r="L144" s="45"/>
      <c r="M144" s="45"/>
      <c r="N144" s="45"/>
      <c r="O144" s="71" t="s">
        <v>173</v>
      </c>
      <c r="P144" s="40"/>
      <c r="Q144" s="40"/>
    </row>
    <row r="145" spans="1:17" x14ac:dyDescent="0.25">
      <c r="A145" s="64">
        <f t="shared" si="23"/>
        <v>45801</v>
      </c>
      <c r="B145" s="65">
        <f t="shared" si="16"/>
        <v>7</v>
      </c>
      <c r="C145" s="65">
        <f t="shared" si="24"/>
        <v>24</v>
      </c>
      <c r="D145" s="66" t="str">
        <f t="shared" si="15"/>
        <v>mayo</v>
      </c>
      <c r="E145" s="66">
        <f t="shared" si="25"/>
        <v>2025</v>
      </c>
      <c r="F145" s="67">
        <f t="shared" si="26"/>
        <v>10</v>
      </c>
      <c r="G145" s="101"/>
      <c r="H145" s="87"/>
      <c r="I145" s="45"/>
      <c r="J145" s="45"/>
      <c r="K145" s="45"/>
      <c r="L145" s="45"/>
      <c r="M145" s="45"/>
      <c r="N145" s="45"/>
      <c r="O145" s="45"/>
      <c r="P145" s="40"/>
      <c r="Q145" s="40"/>
    </row>
    <row r="146" spans="1:17" x14ac:dyDescent="0.25">
      <c r="A146" s="41">
        <f t="shared" si="23"/>
        <v>45802</v>
      </c>
      <c r="B146" s="42">
        <f t="shared" si="16"/>
        <v>1</v>
      </c>
      <c r="C146" s="42">
        <f t="shared" si="24"/>
        <v>25</v>
      </c>
      <c r="D146" s="43" t="str">
        <f t="shared" si="15"/>
        <v>mayo</v>
      </c>
      <c r="E146" s="43">
        <f t="shared" si="25"/>
        <v>2025</v>
      </c>
      <c r="F146" s="82">
        <f t="shared" si="26"/>
        <v>10</v>
      </c>
      <c r="G146" s="102"/>
      <c r="H146" s="87"/>
      <c r="I146" s="45"/>
      <c r="J146" s="45"/>
      <c r="K146" s="45"/>
      <c r="L146" s="45"/>
      <c r="M146" s="45"/>
      <c r="N146" s="45"/>
      <c r="O146" s="45"/>
      <c r="P146" s="40"/>
      <c r="Q146" s="40"/>
    </row>
    <row r="147" spans="1:17" ht="60" x14ac:dyDescent="0.25">
      <c r="A147" s="64">
        <f t="shared" si="23"/>
        <v>45803</v>
      </c>
      <c r="B147" s="65">
        <f t="shared" si="16"/>
        <v>2</v>
      </c>
      <c r="C147" s="65">
        <f t="shared" si="24"/>
        <v>26</v>
      </c>
      <c r="D147" s="66" t="str">
        <f t="shared" si="15"/>
        <v>mayo</v>
      </c>
      <c r="E147" s="66">
        <f t="shared" si="25"/>
        <v>2025</v>
      </c>
      <c r="F147" s="67">
        <f t="shared" si="26"/>
        <v>11</v>
      </c>
      <c r="G147" s="101"/>
      <c r="H147" s="87"/>
      <c r="I147" s="45"/>
      <c r="J147" s="45"/>
      <c r="K147" s="45"/>
      <c r="L147" s="45"/>
      <c r="M147" s="74"/>
      <c r="N147" s="45"/>
      <c r="O147" s="71" t="s">
        <v>173</v>
      </c>
      <c r="P147" s="40"/>
      <c r="Q147" s="40"/>
    </row>
    <row r="148" spans="1:17" ht="75" x14ac:dyDescent="0.25">
      <c r="A148" s="64">
        <f t="shared" si="23"/>
        <v>45804</v>
      </c>
      <c r="B148" s="65">
        <f t="shared" si="16"/>
        <v>3</v>
      </c>
      <c r="C148" s="65">
        <f t="shared" si="24"/>
        <v>27</v>
      </c>
      <c r="D148" s="66" t="str">
        <f t="shared" si="15"/>
        <v>mayo</v>
      </c>
      <c r="E148" s="66">
        <f t="shared" si="25"/>
        <v>2025</v>
      </c>
      <c r="F148" s="67">
        <f t="shared" si="26"/>
        <v>11</v>
      </c>
      <c r="G148" s="101"/>
      <c r="H148" s="87"/>
      <c r="I148" s="45"/>
      <c r="J148" s="45"/>
      <c r="K148" s="45"/>
      <c r="L148" s="45"/>
      <c r="M148" s="45"/>
      <c r="N148" s="45"/>
      <c r="O148" s="71" t="s">
        <v>179</v>
      </c>
      <c r="P148" s="40"/>
      <c r="Q148" s="40"/>
    </row>
    <row r="149" spans="1:17" x14ac:dyDescent="0.25">
      <c r="A149" s="64">
        <f t="shared" si="23"/>
        <v>45805</v>
      </c>
      <c r="B149" s="65">
        <f t="shared" si="16"/>
        <v>4</v>
      </c>
      <c r="C149" s="65">
        <f t="shared" si="24"/>
        <v>28</v>
      </c>
      <c r="D149" s="66" t="str">
        <f t="shared" si="15"/>
        <v>mayo</v>
      </c>
      <c r="E149" s="66">
        <f t="shared" si="25"/>
        <v>2025</v>
      </c>
      <c r="F149" s="67">
        <f t="shared" si="26"/>
        <v>11</v>
      </c>
      <c r="G149" s="107" t="s">
        <v>212</v>
      </c>
      <c r="H149" s="87"/>
      <c r="I149" s="45"/>
      <c r="J149" s="45"/>
      <c r="K149" s="45"/>
      <c r="L149" s="45"/>
      <c r="M149" s="74"/>
      <c r="N149" s="45"/>
      <c r="O149" s="71"/>
      <c r="P149" s="40"/>
      <c r="Q149" s="40"/>
    </row>
    <row r="150" spans="1:17" x14ac:dyDescent="0.25">
      <c r="A150" s="64">
        <f t="shared" si="23"/>
        <v>45806</v>
      </c>
      <c r="B150" s="65">
        <f t="shared" si="16"/>
        <v>5</v>
      </c>
      <c r="C150" s="65">
        <f t="shared" si="24"/>
        <v>29</v>
      </c>
      <c r="D150" s="66" t="str">
        <f t="shared" si="15"/>
        <v>mayo</v>
      </c>
      <c r="E150" s="66">
        <f t="shared" si="25"/>
        <v>2025</v>
      </c>
      <c r="F150" s="67">
        <f t="shared" si="26"/>
        <v>11</v>
      </c>
      <c r="G150" s="107" t="s">
        <v>212</v>
      </c>
      <c r="H150" s="87"/>
      <c r="I150" s="45"/>
      <c r="J150" s="45"/>
      <c r="K150" s="45"/>
      <c r="L150" s="45"/>
      <c r="M150" s="45"/>
      <c r="N150" s="45"/>
      <c r="O150" s="71"/>
      <c r="P150" s="40"/>
      <c r="Q150" s="40"/>
    </row>
    <row r="151" spans="1:17" x14ac:dyDescent="0.25">
      <c r="A151" s="64">
        <f t="shared" si="23"/>
        <v>45807</v>
      </c>
      <c r="B151" s="65">
        <f t="shared" si="16"/>
        <v>6</v>
      </c>
      <c r="C151" s="65">
        <f t="shared" si="24"/>
        <v>30</v>
      </c>
      <c r="D151" s="66" t="str">
        <f t="shared" si="15"/>
        <v>mayo</v>
      </c>
      <c r="E151" s="66">
        <f t="shared" si="25"/>
        <v>2025</v>
      </c>
      <c r="F151" s="67">
        <f t="shared" si="26"/>
        <v>11</v>
      </c>
      <c r="G151" s="107" t="s">
        <v>212</v>
      </c>
      <c r="H151" s="90" t="s">
        <v>213</v>
      </c>
      <c r="I151" s="45"/>
      <c r="J151" s="45"/>
      <c r="K151" s="45"/>
      <c r="L151" s="45"/>
      <c r="M151" s="45"/>
      <c r="N151" s="45"/>
      <c r="O151" s="45"/>
      <c r="P151" s="40"/>
      <c r="Q151" s="40"/>
    </row>
    <row r="152" spans="1:17" x14ac:dyDescent="0.25">
      <c r="A152" s="64">
        <f t="shared" si="23"/>
        <v>45808</v>
      </c>
      <c r="B152" s="65">
        <f t="shared" si="16"/>
        <v>7</v>
      </c>
      <c r="C152" s="65">
        <f t="shared" si="24"/>
        <v>31</v>
      </c>
      <c r="D152" s="66" t="str">
        <f t="shared" si="15"/>
        <v>mayo</v>
      </c>
      <c r="E152" s="66">
        <f t="shared" si="25"/>
        <v>2025</v>
      </c>
      <c r="F152" s="67">
        <f t="shared" si="26"/>
        <v>11</v>
      </c>
      <c r="G152" s="101"/>
      <c r="H152" s="87"/>
      <c r="I152" s="45"/>
      <c r="J152" s="45"/>
      <c r="K152" s="45"/>
      <c r="L152" s="45"/>
      <c r="M152" s="45"/>
      <c r="N152" s="45"/>
      <c r="O152" s="45"/>
      <c r="P152" s="40"/>
      <c r="Q152" s="40"/>
    </row>
    <row r="153" spans="1:17" x14ac:dyDescent="0.25">
      <c r="A153" s="41">
        <f t="shared" si="23"/>
        <v>45809</v>
      </c>
      <c r="B153" s="42">
        <f t="shared" si="16"/>
        <v>1</v>
      </c>
      <c r="C153" s="42">
        <f t="shared" si="24"/>
        <v>1</v>
      </c>
      <c r="D153" s="43" t="str">
        <f t="shared" si="15"/>
        <v>junio</v>
      </c>
      <c r="E153" s="43">
        <f t="shared" si="25"/>
        <v>2025</v>
      </c>
      <c r="F153" s="82">
        <f t="shared" si="26"/>
        <v>11</v>
      </c>
      <c r="G153" s="102"/>
      <c r="H153" s="87"/>
      <c r="I153" s="45"/>
      <c r="J153" s="45"/>
      <c r="K153" s="45"/>
      <c r="L153" s="45"/>
      <c r="M153" s="45"/>
      <c r="N153" s="45"/>
      <c r="O153" s="45"/>
      <c r="P153" s="40"/>
      <c r="Q153" s="40"/>
    </row>
    <row r="154" spans="1:17" ht="45" x14ac:dyDescent="0.25">
      <c r="A154" s="64">
        <f t="shared" si="23"/>
        <v>45810</v>
      </c>
      <c r="B154" s="65">
        <f t="shared" si="16"/>
        <v>2</v>
      </c>
      <c r="C154" s="65">
        <f t="shared" si="24"/>
        <v>2</v>
      </c>
      <c r="D154" s="66" t="str">
        <f t="shared" si="15"/>
        <v>junio</v>
      </c>
      <c r="E154" s="66">
        <f t="shared" si="25"/>
        <v>2025</v>
      </c>
      <c r="F154" s="67">
        <f t="shared" si="26"/>
        <v>12</v>
      </c>
      <c r="G154" s="101"/>
      <c r="H154" s="87"/>
      <c r="I154" s="138" t="s">
        <v>214</v>
      </c>
      <c r="J154" s="45"/>
      <c r="K154" s="45"/>
      <c r="L154" s="45"/>
      <c r="M154" s="45"/>
      <c r="N154" s="125" t="s">
        <v>215</v>
      </c>
      <c r="O154" s="45"/>
      <c r="P154" s="40"/>
      <c r="Q154" s="40"/>
    </row>
    <row r="155" spans="1:17" ht="30" x14ac:dyDescent="0.25">
      <c r="A155" s="64">
        <f t="shared" si="23"/>
        <v>45811</v>
      </c>
      <c r="B155" s="65">
        <f t="shared" si="16"/>
        <v>3</v>
      </c>
      <c r="C155" s="65">
        <f t="shared" si="24"/>
        <v>3</v>
      </c>
      <c r="D155" s="66" t="str">
        <f t="shared" si="15"/>
        <v>junio</v>
      </c>
      <c r="E155" s="66">
        <f t="shared" si="25"/>
        <v>2025</v>
      </c>
      <c r="F155" s="67">
        <f t="shared" si="26"/>
        <v>12</v>
      </c>
      <c r="G155" s="101"/>
      <c r="H155" s="87"/>
      <c r="I155" s="45"/>
      <c r="J155" s="45"/>
      <c r="K155" s="45"/>
      <c r="L155" s="45"/>
      <c r="M155" s="45"/>
      <c r="N155" s="71" t="s">
        <v>216</v>
      </c>
      <c r="O155" s="45"/>
      <c r="P155" s="40"/>
      <c r="Q155" s="40"/>
    </row>
    <row r="156" spans="1:17" ht="30" x14ac:dyDescent="0.25">
      <c r="A156" s="64">
        <f t="shared" si="23"/>
        <v>45812</v>
      </c>
      <c r="B156" s="65">
        <f t="shared" si="16"/>
        <v>4</v>
      </c>
      <c r="C156" s="65">
        <f t="shared" si="24"/>
        <v>4</v>
      </c>
      <c r="D156" s="66" t="str">
        <f t="shared" si="15"/>
        <v>junio</v>
      </c>
      <c r="E156" s="66">
        <f t="shared" si="25"/>
        <v>2025</v>
      </c>
      <c r="F156" s="67">
        <f t="shared" si="26"/>
        <v>12</v>
      </c>
      <c r="G156" s="101"/>
      <c r="H156" s="87"/>
      <c r="I156" s="45"/>
      <c r="J156" s="45"/>
      <c r="K156" s="45"/>
      <c r="L156" s="45"/>
      <c r="M156" s="45"/>
      <c r="N156" s="71" t="s">
        <v>216</v>
      </c>
      <c r="O156" s="45"/>
      <c r="P156" s="40"/>
      <c r="Q156" s="40"/>
    </row>
    <row r="157" spans="1:17" ht="30" x14ac:dyDescent="0.25">
      <c r="A157" s="64">
        <f t="shared" si="23"/>
        <v>45813</v>
      </c>
      <c r="B157" s="65">
        <f t="shared" si="16"/>
        <v>5</v>
      </c>
      <c r="C157" s="65">
        <f t="shared" si="24"/>
        <v>5</v>
      </c>
      <c r="D157" s="66" t="str">
        <f t="shared" si="15"/>
        <v>junio</v>
      </c>
      <c r="E157" s="66">
        <f t="shared" si="25"/>
        <v>2025</v>
      </c>
      <c r="F157" s="67">
        <f t="shared" si="26"/>
        <v>12</v>
      </c>
      <c r="G157" s="101"/>
      <c r="H157" s="87"/>
      <c r="I157" s="45"/>
      <c r="J157" s="45"/>
      <c r="K157" s="45"/>
      <c r="L157" s="45"/>
      <c r="M157" s="45"/>
      <c r="N157" s="71" t="s">
        <v>216</v>
      </c>
      <c r="O157" s="45"/>
      <c r="P157" s="40"/>
      <c r="Q157" s="40"/>
    </row>
    <row r="158" spans="1:17" ht="30" x14ac:dyDescent="0.25">
      <c r="A158" s="64">
        <f t="shared" si="23"/>
        <v>45814</v>
      </c>
      <c r="B158" s="65">
        <f t="shared" si="16"/>
        <v>6</v>
      </c>
      <c r="C158" s="65">
        <f t="shared" si="24"/>
        <v>6</v>
      </c>
      <c r="D158" s="66" t="str">
        <f t="shared" si="15"/>
        <v>junio</v>
      </c>
      <c r="E158" s="66">
        <f t="shared" si="25"/>
        <v>2025</v>
      </c>
      <c r="F158" s="67">
        <f t="shared" si="26"/>
        <v>12</v>
      </c>
      <c r="G158" s="101"/>
      <c r="H158" s="87"/>
      <c r="I158" s="45"/>
      <c r="J158" s="68"/>
      <c r="K158" s="45"/>
      <c r="L158" s="45"/>
      <c r="M158" s="45"/>
      <c r="N158" s="71" t="s">
        <v>216</v>
      </c>
      <c r="O158" s="45"/>
      <c r="P158" s="40"/>
      <c r="Q158" s="40"/>
    </row>
    <row r="159" spans="1:17" ht="30" x14ac:dyDescent="0.25">
      <c r="A159" s="64">
        <f t="shared" si="23"/>
        <v>45815</v>
      </c>
      <c r="B159" s="65">
        <f t="shared" si="16"/>
        <v>7</v>
      </c>
      <c r="C159" s="65">
        <f t="shared" si="24"/>
        <v>7</v>
      </c>
      <c r="D159" s="66" t="str">
        <f t="shared" si="15"/>
        <v>junio</v>
      </c>
      <c r="E159" s="66">
        <f t="shared" si="25"/>
        <v>2025</v>
      </c>
      <c r="F159" s="67">
        <f t="shared" si="26"/>
        <v>12</v>
      </c>
      <c r="G159" s="101"/>
      <c r="H159" s="87"/>
      <c r="I159" s="45"/>
      <c r="J159" s="45"/>
      <c r="K159" s="45"/>
      <c r="L159" s="45"/>
      <c r="M159" s="45"/>
      <c r="N159" s="71" t="s">
        <v>216</v>
      </c>
      <c r="O159" s="45"/>
      <c r="P159" s="40"/>
      <c r="Q159" s="40"/>
    </row>
    <row r="160" spans="1:17" ht="30" x14ac:dyDescent="0.25">
      <c r="A160" s="41">
        <f t="shared" si="23"/>
        <v>45816</v>
      </c>
      <c r="B160" s="42">
        <f t="shared" si="16"/>
        <v>1</v>
      </c>
      <c r="C160" s="42">
        <f t="shared" si="24"/>
        <v>8</v>
      </c>
      <c r="D160" s="43" t="str">
        <f t="shared" si="15"/>
        <v>junio</v>
      </c>
      <c r="E160" s="43">
        <f t="shared" si="25"/>
        <v>2025</v>
      </c>
      <c r="F160" s="82">
        <f t="shared" si="26"/>
        <v>12</v>
      </c>
      <c r="G160" s="102"/>
      <c r="H160" s="87"/>
      <c r="I160" s="45"/>
      <c r="J160" s="45"/>
      <c r="K160" s="45"/>
      <c r="L160" s="45"/>
      <c r="M160" s="45"/>
      <c r="N160" s="71" t="s">
        <v>216</v>
      </c>
      <c r="O160" s="45"/>
      <c r="P160" s="40"/>
      <c r="Q160" s="40"/>
    </row>
    <row r="161" spans="1:17" ht="30" x14ac:dyDescent="0.25">
      <c r="A161" s="64">
        <f t="shared" si="23"/>
        <v>45817</v>
      </c>
      <c r="B161" s="65">
        <f t="shared" si="16"/>
        <v>2</v>
      </c>
      <c r="C161" s="65">
        <f t="shared" si="24"/>
        <v>9</v>
      </c>
      <c r="D161" s="66" t="str">
        <f t="shared" si="15"/>
        <v>junio</v>
      </c>
      <c r="E161" s="66">
        <f t="shared" si="25"/>
        <v>2025</v>
      </c>
      <c r="F161" s="67">
        <f t="shared" si="26"/>
        <v>13</v>
      </c>
      <c r="G161" s="101"/>
      <c r="H161" s="87"/>
      <c r="I161" s="147" t="s">
        <v>217</v>
      </c>
      <c r="J161" s="141" t="s">
        <v>218</v>
      </c>
      <c r="K161" s="127" t="s">
        <v>219</v>
      </c>
      <c r="L161" s="45"/>
      <c r="M161" s="45"/>
      <c r="N161" s="71" t="s">
        <v>216</v>
      </c>
      <c r="O161" s="45"/>
      <c r="P161" s="40"/>
      <c r="Q161" s="40"/>
    </row>
    <row r="162" spans="1:17" ht="30" x14ac:dyDescent="0.25">
      <c r="A162" s="64">
        <f t="shared" si="23"/>
        <v>45818</v>
      </c>
      <c r="B162" s="65">
        <f t="shared" si="16"/>
        <v>3</v>
      </c>
      <c r="C162" s="65">
        <f t="shared" si="24"/>
        <v>10</v>
      </c>
      <c r="D162" s="66" t="str">
        <f t="shared" si="15"/>
        <v>junio</v>
      </c>
      <c r="E162" s="66">
        <f t="shared" si="25"/>
        <v>2025</v>
      </c>
      <c r="F162" s="67">
        <f t="shared" si="26"/>
        <v>13</v>
      </c>
      <c r="G162" s="101"/>
      <c r="H162" s="87"/>
      <c r="I162" s="45"/>
      <c r="J162" s="142" t="s">
        <v>220</v>
      </c>
      <c r="K162" s="45"/>
      <c r="L162" s="45"/>
      <c r="M162" s="45"/>
      <c r="N162" s="71" t="s">
        <v>216</v>
      </c>
      <c r="O162" s="45"/>
      <c r="P162" s="40"/>
      <c r="Q162" s="40"/>
    </row>
    <row r="163" spans="1:17" ht="30" x14ac:dyDescent="0.25">
      <c r="A163" s="64">
        <f t="shared" si="23"/>
        <v>45819</v>
      </c>
      <c r="B163" s="65">
        <f t="shared" si="16"/>
        <v>4</v>
      </c>
      <c r="C163" s="65">
        <f t="shared" si="24"/>
        <v>11</v>
      </c>
      <c r="D163" s="66" t="str">
        <f t="shared" si="15"/>
        <v>junio</v>
      </c>
      <c r="E163" s="66">
        <f t="shared" si="25"/>
        <v>2025</v>
      </c>
      <c r="F163" s="67">
        <f t="shared" si="26"/>
        <v>13</v>
      </c>
      <c r="G163" s="101"/>
      <c r="H163" s="87"/>
      <c r="I163" s="45"/>
      <c r="J163" s="142" t="s">
        <v>220</v>
      </c>
      <c r="K163" s="45"/>
      <c r="L163" s="45"/>
      <c r="M163" s="45"/>
      <c r="N163" s="71" t="s">
        <v>216</v>
      </c>
      <c r="O163" s="45"/>
      <c r="P163" s="40"/>
      <c r="Q163" s="40"/>
    </row>
    <row r="164" spans="1:17" ht="30" x14ac:dyDescent="0.25">
      <c r="A164" s="64">
        <f t="shared" si="23"/>
        <v>45820</v>
      </c>
      <c r="B164" s="65">
        <f t="shared" si="16"/>
        <v>5</v>
      </c>
      <c r="C164" s="65">
        <f t="shared" si="24"/>
        <v>12</v>
      </c>
      <c r="D164" s="66" t="str">
        <f t="shared" si="15"/>
        <v>junio</v>
      </c>
      <c r="E164" s="66">
        <f t="shared" si="25"/>
        <v>2025</v>
      </c>
      <c r="F164" s="67">
        <f t="shared" si="26"/>
        <v>13</v>
      </c>
      <c r="G164" s="101"/>
      <c r="H164" s="87"/>
      <c r="I164" s="45"/>
      <c r="J164" s="142" t="s">
        <v>220</v>
      </c>
      <c r="K164" s="45"/>
      <c r="L164" s="45"/>
      <c r="M164" s="45"/>
      <c r="N164" s="71" t="s">
        <v>216</v>
      </c>
      <c r="O164" s="45"/>
      <c r="P164" s="40"/>
      <c r="Q164" s="40"/>
    </row>
    <row r="165" spans="1:17" ht="30" x14ac:dyDescent="0.25">
      <c r="A165" s="64">
        <f t="shared" si="23"/>
        <v>45821</v>
      </c>
      <c r="B165" s="65">
        <f t="shared" si="16"/>
        <v>6</v>
      </c>
      <c r="C165" s="65">
        <f t="shared" si="24"/>
        <v>13</v>
      </c>
      <c r="D165" s="66" t="str">
        <f t="shared" si="15"/>
        <v>junio</v>
      </c>
      <c r="E165" s="66">
        <f t="shared" si="25"/>
        <v>2025</v>
      </c>
      <c r="F165" s="67">
        <f t="shared" si="26"/>
        <v>13</v>
      </c>
      <c r="G165" s="101"/>
      <c r="H165" s="87"/>
      <c r="I165" s="45"/>
      <c r="J165" s="142" t="s">
        <v>220</v>
      </c>
      <c r="K165" s="45"/>
      <c r="L165" s="45"/>
      <c r="M165" s="45"/>
      <c r="N165" s="71" t="s">
        <v>216</v>
      </c>
      <c r="O165" s="45"/>
      <c r="P165" s="40"/>
      <c r="Q165" s="40"/>
    </row>
    <row r="166" spans="1:17" ht="30" x14ac:dyDescent="0.25">
      <c r="A166" s="64">
        <f t="shared" si="23"/>
        <v>45822</v>
      </c>
      <c r="B166" s="65">
        <f t="shared" si="16"/>
        <v>7</v>
      </c>
      <c r="C166" s="65">
        <f t="shared" si="24"/>
        <v>14</v>
      </c>
      <c r="D166" s="66" t="str">
        <f t="shared" si="15"/>
        <v>junio</v>
      </c>
      <c r="E166" s="66">
        <f t="shared" si="25"/>
        <v>2025</v>
      </c>
      <c r="F166" s="67">
        <f t="shared" si="26"/>
        <v>13</v>
      </c>
      <c r="G166" s="101"/>
      <c r="H166" s="87"/>
      <c r="J166" s="142" t="s">
        <v>220</v>
      </c>
      <c r="K166" s="45"/>
      <c r="L166" s="45"/>
      <c r="M166" s="45"/>
      <c r="N166" s="71" t="s">
        <v>216</v>
      </c>
      <c r="O166" s="45"/>
      <c r="P166" s="40"/>
      <c r="Q166" s="40"/>
    </row>
    <row r="167" spans="1:17" ht="30" x14ac:dyDescent="0.25">
      <c r="A167" s="41">
        <f t="shared" si="23"/>
        <v>45823</v>
      </c>
      <c r="B167" s="42">
        <f t="shared" si="16"/>
        <v>1</v>
      </c>
      <c r="C167" s="42">
        <f t="shared" si="24"/>
        <v>15</v>
      </c>
      <c r="D167" s="43" t="str">
        <f t="shared" si="15"/>
        <v>junio</v>
      </c>
      <c r="E167" s="43">
        <f t="shared" si="25"/>
        <v>2025</v>
      </c>
      <c r="F167" s="82">
        <f t="shared" si="26"/>
        <v>13</v>
      </c>
      <c r="G167" s="102"/>
      <c r="H167" s="87"/>
      <c r="I167" s="45"/>
      <c r="J167" s="142" t="s">
        <v>220</v>
      </c>
      <c r="K167" s="45"/>
      <c r="L167" s="45"/>
      <c r="M167" s="45"/>
      <c r="N167" s="71" t="s">
        <v>216</v>
      </c>
      <c r="O167" s="45"/>
      <c r="P167" s="40"/>
      <c r="Q167" s="40"/>
    </row>
    <row r="168" spans="1:17" ht="30" x14ac:dyDescent="0.25">
      <c r="A168" s="64">
        <f t="shared" si="23"/>
        <v>45824</v>
      </c>
      <c r="B168" s="65">
        <f t="shared" si="16"/>
        <v>2</v>
      </c>
      <c r="C168" s="65">
        <f t="shared" si="24"/>
        <v>16</v>
      </c>
      <c r="D168" s="66" t="str">
        <f t="shared" si="15"/>
        <v>junio</v>
      </c>
      <c r="E168" s="66">
        <f t="shared" si="25"/>
        <v>2025</v>
      </c>
      <c r="F168" s="67">
        <f t="shared" si="26"/>
        <v>14</v>
      </c>
      <c r="G168" s="101"/>
      <c r="H168" s="87"/>
      <c r="I168" s="45"/>
      <c r="J168" s="142" t="s">
        <v>220</v>
      </c>
      <c r="K168" s="45"/>
      <c r="L168" s="45"/>
      <c r="M168" s="45"/>
      <c r="N168" s="71" t="s">
        <v>216</v>
      </c>
      <c r="O168" s="45"/>
      <c r="P168" s="40"/>
      <c r="Q168" s="40"/>
    </row>
    <row r="169" spans="1:17" ht="30" x14ac:dyDescent="0.25">
      <c r="A169" s="64">
        <f t="shared" si="23"/>
        <v>45825</v>
      </c>
      <c r="B169" s="65">
        <f t="shared" si="16"/>
        <v>3</v>
      </c>
      <c r="C169" s="65">
        <f t="shared" si="24"/>
        <v>17</v>
      </c>
      <c r="D169" s="66" t="str">
        <f t="shared" si="15"/>
        <v>junio</v>
      </c>
      <c r="E169" s="66">
        <f t="shared" si="25"/>
        <v>2025</v>
      </c>
      <c r="F169" s="67">
        <f t="shared" si="26"/>
        <v>14</v>
      </c>
      <c r="G169" s="101"/>
      <c r="H169" s="87"/>
      <c r="I169" s="45"/>
      <c r="J169" s="142" t="s">
        <v>220</v>
      </c>
      <c r="K169" s="45"/>
      <c r="L169" s="45"/>
      <c r="M169" s="45"/>
      <c r="N169" s="71" t="s">
        <v>216</v>
      </c>
      <c r="O169" s="45"/>
      <c r="P169" s="40"/>
      <c r="Q169" s="40"/>
    </row>
    <row r="170" spans="1:17" ht="30" x14ac:dyDescent="0.25">
      <c r="A170" s="64">
        <f t="shared" si="23"/>
        <v>45826</v>
      </c>
      <c r="B170" s="65">
        <f t="shared" si="16"/>
        <v>4</v>
      </c>
      <c r="C170" s="65">
        <f t="shared" si="24"/>
        <v>18</v>
      </c>
      <c r="D170" s="66" t="str">
        <f t="shared" si="15"/>
        <v>junio</v>
      </c>
      <c r="E170" s="66">
        <f t="shared" si="25"/>
        <v>2025</v>
      </c>
      <c r="F170" s="67">
        <f t="shared" si="26"/>
        <v>14</v>
      </c>
      <c r="G170" s="101"/>
      <c r="H170" s="87"/>
      <c r="I170" s="45"/>
      <c r="J170" s="142" t="s">
        <v>220</v>
      </c>
      <c r="K170" s="45"/>
      <c r="L170" s="127" t="s">
        <v>195</v>
      </c>
      <c r="M170" s="45"/>
      <c r="N170" s="71" t="s">
        <v>216</v>
      </c>
      <c r="O170" s="45"/>
      <c r="P170" s="40"/>
      <c r="Q170" s="40"/>
    </row>
    <row r="171" spans="1:17" ht="30" x14ac:dyDescent="0.25">
      <c r="A171" s="64">
        <f t="shared" si="23"/>
        <v>45827</v>
      </c>
      <c r="B171" s="65">
        <f t="shared" si="16"/>
        <v>5</v>
      </c>
      <c r="C171" s="65">
        <f t="shared" ref="C171" si="27">DAY(A171)</f>
        <v>19</v>
      </c>
      <c r="D171" s="66" t="str">
        <f t="shared" ref="D171" si="28">TEXT(A171,"mmmm")</f>
        <v>junio</v>
      </c>
      <c r="E171" s="66">
        <f t="shared" ref="E171" si="29">YEAR(A171)</f>
        <v>2025</v>
      </c>
      <c r="F171" s="67">
        <f t="shared" si="26"/>
        <v>14</v>
      </c>
      <c r="G171" s="101"/>
      <c r="H171" s="87"/>
      <c r="I171" s="45"/>
      <c r="J171" s="142" t="s">
        <v>220</v>
      </c>
      <c r="K171" s="45"/>
      <c r="L171" s="45"/>
      <c r="M171" s="45"/>
      <c r="N171" s="71" t="s">
        <v>216</v>
      </c>
      <c r="O171" s="45"/>
      <c r="P171" s="40"/>
      <c r="Q171" s="40"/>
    </row>
    <row r="172" spans="1:17" ht="30" x14ac:dyDescent="0.25">
      <c r="A172" s="41">
        <f t="shared" si="23"/>
        <v>45828</v>
      </c>
      <c r="B172" s="42">
        <f t="shared" si="16"/>
        <v>6</v>
      </c>
      <c r="C172" s="42">
        <f t="shared" si="24"/>
        <v>20</v>
      </c>
      <c r="D172" s="43" t="str">
        <f t="shared" si="15"/>
        <v>junio</v>
      </c>
      <c r="E172" s="43">
        <f t="shared" si="25"/>
        <v>2025</v>
      </c>
      <c r="F172" s="44" t="s">
        <v>148</v>
      </c>
      <c r="G172" s="150" t="s">
        <v>221</v>
      </c>
      <c r="H172" s="87"/>
      <c r="I172" s="45"/>
      <c r="J172" s="142" t="s">
        <v>220</v>
      </c>
      <c r="K172" s="45"/>
      <c r="L172" s="127" t="s">
        <v>222</v>
      </c>
      <c r="M172" s="45"/>
      <c r="N172" s="71" t="s">
        <v>216</v>
      </c>
      <c r="O172" s="71"/>
      <c r="P172" s="40"/>
      <c r="Q172" s="40"/>
    </row>
    <row r="173" spans="1:17" ht="30" x14ac:dyDescent="0.25">
      <c r="A173" s="64">
        <f t="shared" si="23"/>
        <v>45829</v>
      </c>
      <c r="B173" s="65">
        <f t="shared" si="16"/>
        <v>7</v>
      </c>
      <c r="C173" s="65">
        <f t="shared" si="24"/>
        <v>21</v>
      </c>
      <c r="D173" s="66" t="str">
        <f t="shared" si="15"/>
        <v>junio</v>
      </c>
      <c r="E173" s="66">
        <f t="shared" si="25"/>
        <v>2025</v>
      </c>
      <c r="F173" s="67" t="s">
        <v>181</v>
      </c>
      <c r="G173" s="151" t="s">
        <v>182</v>
      </c>
      <c r="H173" s="87"/>
      <c r="I173" s="45"/>
      <c r="J173" s="141" t="s">
        <v>223</v>
      </c>
      <c r="K173" s="45"/>
      <c r="L173" s="45"/>
      <c r="M173" s="45"/>
      <c r="N173" s="71" t="s">
        <v>216</v>
      </c>
      <c r="O173" s="45"/>
      <c r="P173" s="40"/>
      <c r="Q173" s="40"/>
    </row>
    <row r="174" spans="1:17" ht="30" x14ac:dyDescent="0.25">
      <c r="A174" s="41">
        <f t="shared" si="23"/>
        <v>45830</v>
      </c>
      <c r="B174" s="42">
        <f t="shared" si="16"/>
        <v>1</v>
      </c>
      <c r="C174" s="42">
        <f t="shared" si="24"/>
        <v>22</v>
      </c>
      <c r="D174" s="43" t="str">
        <f t="shared" si="15"/>
        <v>junio</v>
      </c>
      <c r="E174" s="43">
        <f t="shared" si="25"/>
        <v>2025</v>
      </c>
      <c r="F174" s="82">
        <f t="shared" si="26"/>
        <v>14</v>
      </c>
      <c r="G174" s="102"/>
      <c r="H174" s="87"/>
      <c r="I174" s="45"/>
      <c r="J174" s="45"/>
      <c r="K174" s="45"/>
      <c r="L174" s="45"/>
      <c r="M174" s="45"/>
      <c r="N174" s="71" t="s">
        <v>216</v>
      </c>
      <c r="O174" s="45"/>
      <c r="P174" s="40"/>
      <c r="Q174" s="40"/>
    </row>
    <row r="175" spans="1:17" ht="60" x14ac:dyDescent="0.25">
      <c r="A175" s="64">
        <f t="shared" si="23"/>
        <v>45831</v>
      </c>
      <c r="B175" s="65">
        <f t="shared" si="16"/>
        <v>2</v>
      </c>
      <c r="C175" s="65">
        <f t="shared" si="24"/>
        <v>23</v>
      </c>
      <c r="D175" s="66" t="str">
        <f t="shared" si="15"/>
        <v>junio</v>
      </c>
      <c r="E175" s="66">
        <f t="shared" si="25"/>
        <v>2025</v>
      </c>
      <c r="F175" s="67">
        <f t="shared" si="26"/>
        <v>15</v>
      </c>
      <c r="G175" s="101"/>
      <c r="H175" s="87"/>
      <c r="I175" s="45"/>
      <c r="J175" s="68"/>
      <c r="K175" s="45"/>
      <c r="L175" s="127" t="s">
        <v>224</v>
      </c>
      <c r="M175" s="45"/>
      <c r="N175" s="125" t="s">
        <v>225</v>
      </c>
      <c r="O175" s="71" t="s">
        <v>173</v>
      </c>
      <c r="P175" s="40"/>
      <c r="Q175" s="40"/>
    </row>
    <row r="176" spans="1:17" ht="60" x14ac:dyDescent="0.25">
      <c r="A176" s="64">
        <f t="shared" si="23"/>
        <v>45832</v>
      </c>
      <c r="B176" s="65">
        <f t="shared" si="16"/>
        <v>3</v>
      </c>
      <c r="C176" s="65">
        <f t="shared" si="24"/>
        <v>24</v>
      </c>
      <c r="D176" s="66" t="str">
        <f t="shared" si="15"/>
        <v>junio</v>
      </c>
      <c r="E176" s="66">
        <f t="shared" si="25"/>
        <v>2025</v>
      </c>
      <c r="F176" s="67">
        <f t="shared" si="26"/>
        <v>15</v>
      </c>
      <c r="G176" s="101"/>
      <c r="H176" s="87"/>
      <c r="I176" s="45"/>
      <c r="J176" s="68"/>
      <c r="K176" s="45"/>
      <c r="L176" s="127" t="s">
        <v>224</v>
      </c>
      <c r="M176" s="45"/>
      <c r="N176" s="45"/>
      <c r="O176" s="71" t="s">
        <v>173</v>
      </c>
      <c r="P176" s="40"/>
      <c r="Q176" s="40"/>
    </row>
    <row r="177" spans="1:17" ht="60" x14ac:dyDescent="0.25">
      <c r="A177" s="64">
        <f t="shared" si="23"/>
        <v>45833</v>
      </c>
      <c r="B177" s="65">
        <f t="shared" si="16"/>
        <v>4</v>
      </c>
      <c r="C177" s="65">
        <f t="shared" si="24"/>
        <v>25</v>
      </c>
      <c r="D177" s="66" t="str">
        <f t="shared" si="15"/>
        <v>junio</v>
      </c>
      <c r="E177" s="66">
        <f t="shared" si="25"/>
        <v>2025</v>
      </c>
      <c r="F177" s="67">
        <f t="shared" si="26"/>
        <v>15</v>
      </c>
      <c r="G177" s="101"/>
      <c r="H177" s="87"/>
      <c r="I177" s="45"/>
      <c r="J177" s="68"/>
      <c r="K177" s="45"/>
      <c r="L177" s="127" t="s">
        <v>224</v>
      </c>
      <c r="M177" s="45"/>
      <c r="N177" s="45"/>
      <c r="O177" s="71" t="s">
        <v>173</v>
      </c>
      <c r="P177" s="40"/>
      <c r="Q177" s="40"/>
    </row>
    <row r="178" spans="1:17" ht="60" x14ac:dyDescent="0.25">
      <c r="A178" s="64">
        <f t="shared" si="23"/>
        <v>45834</v>
      </c>
      <c r="B178" s="65">
        <f t="shared" si="16"/>
        <v>5</v>
      </c>
      <c r="C178" s="65">
        <f t="shared" si="24"/>
        <v>26</v>
      </c>
      <c r="D178" s="66" t="str">
        <f t="shared" si="15"/>
        <v>junio</v>
      </c>
      <c r="E178" s="66">
        <f t="shared" si="25"/>
        <v>2025</v>
      </c>
      <c r="F178" s="67">
        <f t="shared" si="26"/>
        <v>15</v>
      </c>
      <c r="G178" s="101"/>
      <c r="H178" s="87"/>
      <c r="I178" s="45"/>
      <c r="J178" s="68"/>
      <c r="K178" s="45"/>
      <c r="L178" s="127" t="s">
        <v>224</v>
      </c>
      <c r="M178" s="45"/>
      <c r="N178" s="45"/>
      <c r="O178" s="71" t="s">
        <v>173</v>
      </c>
      <c r="P178" s="40"/>
      <c r="Q178" s="40"/>
    </row>
    <row r="179" spans="1:17" ht="75" x14ac:dyDescent="0.25">
      <c r="A179" s="64">
        <f t="shared" si="23"/>
        <v>45835</v>
      </c>
      <c r="B179" s="65">
        <f t="shared" si="16"/>
        <v>6</v>
      </c>
      <c r="C179" s="65">
        <f t="shared" ref="C179" si="30">DAY(A179)</f>
        <v>27</v>
      </c>
      <c r="D179" s="66" t="str">
        <f t="shared" ref="D179" si="31">TEXT(A179,"mmmm")</f>
        <v>junio</v>
      </c>
      <c r="E179" s="66">
        <f t="shared" ref="E179" si="32">YEAR(A179)</f>
        <v>2025</v>
      </c>
      <c r="F179" s="67">
        <f t="shared" si="26"/>
        <v>15</v>
      </c>
      <c r="G179" s="101"/>
      <c r="H179" s="87"/>
      <c r="I179" s="45"/>
      <c r="J179" s="68"/>
      <c r="K179" s="45"/>
      <c r="L179" s="45"/>
      <c r="M179" s="45"/>
      <c r="N179" s="45"/>
      <c r="O179" s="71" t="s">
        <v>179</v>
      </c>
      <c r="P179" s="40"/>
      <c r="Q179" s="40"/>
    </row>
    <row r="180" spans="1:17" x14ac:dyDescent="0.25">
      <c r="A180" s="64">
        <f t="shared" si="23"/>
        <v>45836</v>
      </c>
      <c r="B180" s="65">
        <f t="shared" si="16"/>
        <v>7</v>
      </c>
      <c r="C180" s="65">
        <f t="shared" ref="C180" si="33">DAY(A180)</f>
        <v>28</v>
      </c>
      <c r="D180" s="66" t="str">
        <f t="shared" ref="D180" si="34">TEXT(A180,"mmmm")</f>
        <v>junio</v>
      </c>
      <c r="E180" s="66">
        <f t="shared" ref="E180" si="35">YEAR(A180)</f>
        <v>2025</v>
      </c>
      <c r="F180" s="67">
        <f t="shared" si="26"/>
        <v>15</v>
      </c>
      <c r="G180" s="101"/>
      <c r="H180" s="87"/>
      <c r="J180" s="68"/>
      <c r="K180" s="45"/>
      <c r="L180" s="45"/>
      <c r="M180" s="45"/>
      <c r="N180" s="45"/>
      <c r="O180" s="71"/>
      <c r="P180" s="40"/>
      <c r="Q180" s="40"/>
    </row>
    <row r="181" spans="1:17" x14ac:dyDescent="0.25">
      <c r="A181" s="41">
        <f t="shared" si="23"/>
        <v>45837</v>
      </c>
      <c r="B181" s="42">
        <f t="shared" si="16"/>
        <v>1</v>
      </c>
      <c r="C181" s="42">
        <f t="shared" si="24"/>
        <v>29</v>
      </c>
      <c r="D181" s="43" t="str">
        <f t="shared" si="15"/>
        <v>junio</v>
      </c>
      <c r="E181" s="43">
        <f t="shared" si="25"/>
        <v>2025</v>
      </c>
      <c r="F181" s="44" t="s">
        <v>148</v>
      </c>
      <c r="G181" s="152" t="s">
        <v>226</v>
      </c>
      <c r="H181" s="87"/>
      <c r="I181" s="45"/>
      <c r="J181" s="45"/>
      <c r="K181" s="45"/>
      <c r="L181" s="45"/>
      <c r="M181" s="45"/>
      <c r="N181" s="45"/>
      <c r="O181" s="45"/>
      <c r="P181" s="40"/>
      <c r="Q181" s="40"/>
    </row>
    <row r="182" spans="1:17" x14ac:dyDescent="0.25">
      <c r="A182" s="64">
        <f t="shared" ref="A182:A213" si="36">A181+1</f>
        <v>45838</v>
      </c>
      <c r="B182" s="65">
        <f t="shared" si="16"/>
        <v>2</v>
      </c>
      <c r="C182" s="65">
        <f t="shared" ref="C182:C213" si="37">DAY(A182)</f>
        <v>30</v>
      </c>
      <c r="D182" s="66" t="str">
        <f t="shared" ref="D182:D213" si="38">TEXT(A182,"mmmm")</f>
        <v>junio</v>
      </c>
      <c r="E182" s="66">
        <f t="shared" ref="E182:E213" si="39">YEAR(A182)</f>
        <v>2025</v>
      </c>
      <c r="F182" s="67">
        <f t="shared" si="26"/>
        <v>16</v>
      </c>
      <c r="G182" s="90"/>
      <c r="H182" s="90" t="s">
        <v>227</v>
      </c>
      <c r="I182" s="45"/>
      <c r="J182" s="68"/>
      <c r="K182" s="45"/>
      <c r="L182" s="45"/>
      <c r="M182" s="45"/>
      <c r="N182" s="45"/>
      <c r="O182" s="71"/>
      <c r="P182" s="40"/>
      <c r="Q182" s="40"/>
    </row>
    <row r="183" spans="1:17" x14ac:dyDescent="0.25">
      <c r="A183" s="64">
        <f t="shared" si="36"/>
        <v>45839</v>
      </c>
      <c r="B183" s="65">
        <f t="shared" si="16"/>
        <v>3</v>
      </c>
      <c r="C183" s="65">
        <f t="shared" si="37"/>
        <v>1</v>
      </c>
      <c r="D183" s="66" t="str">
        <f t="shared" si="38"/>
        <v>julio</v>
      </c>
      <c r="E183" s="66">
        <f t="shared" si="39"/>
        <v>2025</v>
      </c>
      <c r="F183" s="67">
        <f t="shared" si="26"/>
        <v>16</v>
      </c>
      <c r="G183" s="90"/>
      <c r="H183" s="87"/>
      <c r="I183" s="45"/>
      <c r="J183" s="68"/>
      <c r="K183" s="45"/>
      <c r="L183" s="45"/>
      <c r="M183" s="45"/>
      <c r="N183" s="45"/>
      <c r="O183" s="45"/>
      <c r="P183" s="40"/>
      <c r="Q183" s="40"/>
    </row>
    <row r="184" spans="1:17" x14ac:dyDescent="0.25">
      <c r="A184" s="64">
        <f t="shared" si="36"/>
        <v>45840</v>
      </c>
      <c r="B184" s="65">
        <f t="shared" si="16"/>
        <v>4</v>
      </c>
      <c r="C184" s="65">
        <f t="shared" si="37"/>
        <v>2</v>
      </c>
      <c r="D184" s="66" t="str">
        <f t="shared" si="38"/>
        <v>julio</v>
      </c>
      <c r="E184" s="66">
        <f t="shared" si="39"/>
        <v>2025</v>
      </c>
      <c r="F184" s="67">
        <f t="shared" si="26"/>
        <v>16</v>
      </c>
      <c r="G184" s="90"/>
      <c r="H184" s="87"/>
      <c r="I184" s="45"/>
      <c r="J184" s="68"/>
      <c r="K184" s="45"/>
      <c r="L184" s="45"/>
      <c r="M184" s="45"/>
      <c r="N184" s="45"/>
      <c r="O184" s="45"/>
      <c r="P184" s="40"/>
      <c r="Q184" s="40"/>
    </row>
    <row r="185" spans="1:17" x14ac:dyDescent="0.25">
      <c r="A185" s="64">
        <f t="shared" si="36"/>
        <v>45841</v>
      </c>
      <c r="B185" s="65">
        <f t="shared" si="16"/>
        <v>5</v>
      </c>
      <c r="C185" s="65">
        <f t="shared" si="37"/>
        <v>3</v>
      </c>
      <c r="D185" s="66" t="str">
        <f t="shared" si="38"/>
        <v>julio</v>
      </c>
      <c r="E185" s="66">
        <f t="shared" si="39"/>
        <v>2025</v>
      </c>
      <c r="F185" s="67">
        <f t="shared" si="26"/>
        <v>16</v>
      </c>
      <c r="G185" s="90"/>
      <c r="H185" s="87"/>
      <c r="I185" s="45"/>
      <c r="J185" s="68"/>
      <c r="K185" s="45"/>
      <c r="L185" s="45"/>
      <c r="M185" s="45"/>
      <c r="N185" s="45"/>
      <c r="O185" s="45"/>
      <c r="P185" s="40"/>
      <c r="Q185" s="40"/>
    </row>
    <row r="186" spans="1:17" x14ac:dyDescent="0.25">
      <c r="A186" s="64">
        <f t="shared" si="36"/>
        <v>45842</v>
      </c>
      <c r="B186" s="65">
        <f t="shared" si="16"/>
        <v>6</v>
      </c>
      <c r="C186" s="65">
        <f t="shared" si="37"/>
        <v>4</v>
      </c>
      <c r="D186" s="66" t="str">
        <f t="shared" si="38"/>
        <v>julio</v>
      </c>
      <c r="E186" s="66">
        <f t="shared" si="39"/>
        <v>2025</v>
      </c>
      <c r="F186" s="67">
        <f t="shared" si="26"/>
        <v>16</v>
      </c>
      <c r="G186" s="90"/>
      <c r="H186" s="87"/>
      <c r="I186" s="45"/>
      <c r="J186" s="68"/>
      <c r="K186" s="45"/>
      <c r="L186" s="45"/>
      <c r="M186" s="45"/>
      <c r="N186" s="45"/>
      <c r="O186" s="45"/>
      <c r="P186" s="40"/>
      <c r="Q186" s="40"/>
    </row>
    <row r="187" spans="1:17" ht="45" x14ac:dyDescent="0.25">
      <c r="A187" s="35">
        <f t="shared" si="36"/>
        <v>45843</v>
      </c>
      <c r="B187" s="36">
        <f t="shared" si="16"/>
        <v>7</v>
      </c>
      <c r="C187" s="36">
        <f t="shared" si="37"/>
        <v>5</v>
      </c>
      <c r="D187" s="37" t="str">
        <f t="shared" si="38"/>
        <v>julio</v>
      </c>
      <c r="E187" s="37">
        <f t="shared" si="39"/>
        <v>2025</v>
      </c>
      <c r="F187" s="120">
        <f t="shared" si="26"/>
        <v>16</v>
      </c>
      <c r="G187" s="153" t="s">
        <v>228</v>
      </c>
      <c r="H187" s="87"/>
      <c r="I187" s="47" t="s">
        <v>229</v>
      </c>
      <c r="J187" s="45"/>
      <c r="K187" s="45"/>
      <c r="L187" s="45"/>
      <c r="M187" s="127" t="s">
        <v>230</v>
      </c>
      <c r="N187" s="45"/>
      <c r="O187" s="45"/>
      <c r="P187" s="40"/>
      <c r="Q187" s="128" t="s">
        <v>231</v>
      </c>
    </row>
    <row r="188" spans="1:17" x14ac:dyDescent="0.25">
      <c r="A188" s="41">
        <f t="shared" si="36"/>
        <v>45844</v>
      </c>
      <c r="B188" s="42">
        <f t="shared" si="16"/>
        <v>1</v>
      </c>
      <c r="C188" s="42">
        <f t="shared" si="37"/>
        <v>6</v>
      </c>
      <c r="D188" s="43" t="str">
        <f t="shared" si="38"/>
        <v>julio</v>
      </c>
      <c r="E188" s="43">
        <f t="shared" si="39"/>
        <v>2025</v>
      </c>
      <c r="F188" s="82">
        <f t="shared" si="26"/>
        <v>16</v>
      </c>
      <c r="G188" s="102"/>
      <c r="H188" s="87"/>
      <c r="I188" s="45"/>
      <c r="J188" s="45"/>
      <c r="K188" s="45"/>
      <c r="L188" s="45"/>
      <c r="M188" s="45"/>
      <c r="N188" s="45"/>
      <c r="O188" s="45"/>
      <c r="P188" s="40"/>
      <c r="Q188" s="40"/>
    </row>
    <row r="189" spans="1:17" s="81" customFormat="1" ht="30" x14ac:dyDescent="0.25">
      <c r="A189" s="76">
        <f t="shared" si="36"/>
        <v>45845</v>
      </c>
      <c r="B189" s="77">
        <f t="shared" si="16"/>
        <v>2</v>
      </c>
      <c r="C189" s="77">
        <f t="shared" si="37"/>
        <v>7</v>
      </c>
      <c r="D189" s="78" t="str">
        <f t="shared" si="38"/>
        <v>julio</v>
      </c>
      <c r="E189" s="78">
        <f t="shared" si="39"/>
        <v>2025</v>
      </c>
      <c r="F189" s="67">
        <f t="shared" si="26"/>
        <v>17</v>
      </c>
      <c r="G189" s="154" t="s">
        <v>232</v>
      </c>
      <c r="H189" s="94"/>
      <c r="I189" s="79"/>
      <c r="J189" s="143" t="s">
        <v>233</v>
      </c>
      <c r="K189" s="79"/>
      <c r="L189" s="45"/>
      <c r="M189" s="79"/>
      <c r="N189" s="79"/>
      <c r="O189" s="79"/>
      <c r="P189" s="80"/>
      <c r="Q189" s="80"/>
    </row>
    <row r="190" spans="1:17" s="81" customFormat="1" x14ac:dyDescent="0.25">
      <c r="A190" s="76">
        <f t="shared" si="36"/>
        <v>45846</v>
      </c>
      <c r="B190" s="77">
        <f t="shared" si="16"/>
        <v>3</v>
      </c>
      <c r="C190" s="77">
        <f t="shared" si="37"/>
        <v>8</v>
      </c>
      <c r="D190" s="78" t="str">
        <f t="shared" si="38"/>
        <v>julio</v>
      </c>
      <c r="E190" s="78">
        <f t="shared" si="39"/>
        <v>2025</v>
      </c>
      <c r="F190" s="67">
        <f t="shared" si="26"/>
        <v>17</v>
      </c>
      <c r="G190" s="94" t="s">
        <v>12</v>
      </c>
      <c r="H190" s="94"/>
      <c r="I190" s="79"/>
      <c r="J190" s="143" t="s">
        <v>234</v>
      </c>
      <c r="K190" s="79"/>
      <c r="L190" s="45"/>
      <c r="M190" s="79"/>
      <c r="N190" s="79"/>
      <c r="O190" s="79"/>
      <c r="P190" s="80"/>
      <c r="Q190" s="80"/>
    </row>
    <row r="191" spans="1:17" s="81" customFormat="1" x14ac:dyDescent="0.25">
      <c r="A191" s="76">
        <f t="shared" si="36"/>
        <v>45847</v>
      </c>
      <c r="B191" s="77">
        <f t="shared" si="16"/>
        <v>4</v>
      </c>
      <c r="C191" s="77">
        <f t="shared" si="37"/>
        <v>9</v>
      </c>
      <c r="D191" s="78" t="str">
        <f t="shared" si="38"/>
        <v>julio</v>
      </c>
      <c r="E191" s="78">
        <f t="shared" si="39"/>
        <v>2025</v>
      </c>
      <c r="F191" s="67">
        <f t="shared" si="26"/>
        <v>17</v>
      </c>
      <c r="G191" s="94" t="s">
        <v>12</v>
      </c>
      <c r="H191" s="94"/>
      <c r="I191" s="79"/>
      <c r="J191" s="143" t="s">
        <v>234</v>
      </c>
      <c r="K191" s="79"/>
      <c r="L191" s="45"/>
      <c r="M191" s="79"/>
      <c r="N191" s="79"/>
      <c r="O191" s="79"/>
      <c r="P191" s="80"/>
      <c r="Q191" s="80"/>
    </row>
    <row r="192" spans="1:17" s="81" customFormat="1" x14ac:dyDescent="0.25">
      <c r="A192" s="76">
        <f t="shared" si="36"/>
        <v>45848</v>
      </c>
      <c r="B192" s="77">
        <f t="shared" si="16"/>
        <v>5</v>
      </c>
      <c r="C192" s="77">
        <f t="shared" si="37"/>
        <v>10</v>
      </c>
      <c r="D192" s="78" t="str">
        <f t="shared" si="38"/>
        <v>julio</v>
      </c>
      <c r="E192" s="78">
        <f t="shared" si="39"/>
        <v>2025</v>
      </c>
      <c r="F192" s="67">
        <f t="shared" si="26"/>
        <v>17</v>
      </c>
      <c r="G192" s="94" t="s">
        <v>12</v>
      </c>
      <c r="H192" s="94"/>
      <c r="I192" s="79"/>
      <c r="J192" s="143" t="s">
        <v>234</v>
      </c>
      <c r="K192" s="79"/>
      <c r="L192" s="45"/>
      <c r="M192" s="79"/>
      <c r="N192" s="79"/>
      <c r="O192" s="79"/>
      <c r="P192" s="80"/>
      <c r="Q192" s="80"/>
    </row>
    <row r="193" spans="1:17" s="81" customFormat="1" x14ac:dyDescent="0.25">
      <c r="A193" s="76">
        <f t="shared" si="36"/>
        <v>45849</v>
      </c>
      <c r="B193" s="77">
        <f t="shared" si="16"/>
        <v>6</v>
      </c>
      <c r="C193" s="77">
        <f t="shared" si="37"/>
        <v>11</v>
      </c>
      <c r="D193" s="78" t="str">
        <f t="shared" si="38"/>
        <v>julio</v>
      </c>
      <c r="E193" s="78">
        <f t="shared" si="39"/>
        <v>2025</v>
      </c>
      <c r="F193" s="67">
        <f t="shared" si="26"/>
        <v>17</v>
      </c>
      <c r="G193" s="94" t="s">
        <v>12</v>
      </c>
      <c r="H193" s="94"/>
      <c r="I193" s="79"/>
      <c r="J193" s="143" t="s">
        <v>234</v>
      </c>
      <c r="K193" s="79"/>
      <c r="L193" s="45"/>
      <c r="M193" s="79"/>
      <c r="N193" s="79"/>
      <c r="O193" s="79"/>
      <c r="P193" s="80"/>
      <c r="Q193" s="80"/>
    </row>
    <row r="194" spans="1:17" s="81" customFormat="1" ht="30" x14ac:dyDescent="0.25">
      <c r="A194" s="76">
        <f t="shared" si="36"/>
        <v>45850</v>
      </c>
      <c r="B194" s="77">
        <f t="shared" si="16"/>
        <v>7</v>
      </c>
      <c r="C194" s="77">
        <f t="shared" si="37"/>
        <v>12</v>
      </c>
      <c r="D194" s="78" t="str">
        <f t="shared" si="38"/>
        <v>julio</v>
      </c>
      <c r="E194" s="78">
        <f t="shared" si="39"/>
        <v>2025</v>
      </c>
      <c r="F194" s="67">
        <f t="shared" si="26"/>
        <v>17</v>
      </c>
      <c r="G194" s="154" t="s">
        <v>235</v>
      </c>
      <c r="H194" s="94"/>
      <c r="I194" s="47" t="s">
        <v>236</v>
      </c>
      <c r="J194" s="143" t="s">
        <v>237</v>
      </c>
      <c r="K194" s="79"/>
      <c r="L194" s="45"/>
      <c r="M194" s="79"/>
      <c r="N194" s="79"/>
      <c r="O194" s="79"/>
      <c r="P194" s="80"/>
      <c r="Q194" s="80"/>
    </row>
    <row r="195" spans="1:17" x14ac:dyDescent="0.25">
      <c r="A195" s="41">
        <f t="shared" si="36"/>
        <v>45851</v>
      </c>
      <c r="B195" s="42">
        <f t="shared" ref="B195:B258" si="40">WEEKDAY(A195)</f>
        <v>1</v>
      </c>
      <c r="C195" s="42">
        <f t="shared" si="37"/>
        <v>13</v>
      </c>
      <c r="D195" s="43" t="str">
        <f t="shared" si="38"/>
        <v>julio</v>
      </c>
      <c r="E195" s="43">
        <f t="shared" si="39"/>
        <v>2025</v>
      </c>
      <c r="F195" s="82">
        <f t="shared" si="26"/>
        <v>17</v>
      </c>
      <c r="G195" s="102"/>
      <c r="H195" s="87"/>
      <c r="I195" s="45"/>
      <c r="J195" s="45"/>
      <c r="K195" s="45"/>
      <c r="L195" s="45"/>
      <c r="M195" s="45"/>
      <c r="N195" s="45"/>
      <c r="O195" s="45"/>
      <c r="P195" s="40"/>
      <c r="Q195" s="40"/>
    </row>
    <row r="196" spans="1:17" s="81" customFormat="1" ht="30" x14ac:dyDescent="0.25">
      <c r="A196" s="76">
        <f t="shared" si="36"/>
        <v>45852</v>
      </c>
      <c r="B196" s="77">
        <f t="shared" si="40"/>
        <v>2</v>
      </c>
      <c r="C196" s="77">
        <f t="shared" ref="C196:C197" si="41">DAY(A196)</f>
        <v>14</v>
      </c>
      <c r="D196" s="78" t="str">
        <f t="shared" ref="D196:D197" si="42">TEXT(A196,"mmmm")</f>
        <v>julio</v>
      </c>
      <c r="E196" s="78">
        <f t="shared" ref="E196:E197" si="43">YEAR(A196)</f>
        <v>2025</v>
      </c>
      <c r="F196" s="67">
        <f t="shared" si="26"/>
        <v>18</v>
      </c>
      <c r="G196" s="154" t="s">
        <v>238</v>
      </c>
      <c r="H196" s="94"/>
      <c r="I196" s="79"/>
      <c r="J196" s="143" t="s">
        <v>239</v>
      </c>
      <c r="K196" s="79"/>
      <c r="L196" s="45"/>
      <c r="M196" s="79"/>
      <c r="N196" s="79"/>
      <c r="O196" s="79"/>
      <c r="P196" s="80"/>
      <c r="Q196" s="80"/>
    </row>
    <row r="197" spans="1:17" s="81" customFormat="1" ht="45" x14ac:dyDescent="0.25">
      <c r="A197" s="76">
        <f t="shared" si="36"/>
        <v>45853</v>
      </c>
      <c r="B197" s="77">
        <f t="shared" si="40"/>
        <v>3</v>
      </c>
      <c r="C197" s="77">
        <f t="shared" si="41"/>
        <v>15</v>
      </c>
      <c r="D197" s="78" t="str">
        <f t="shared" si="42"/>
        <v>julio</v>
      </c>
      <c r="E197" s="78">
        <f t="shared" si="43"/>
        <v>2025</v>
      </c>
      <c r="F197" s="67">
        <f t="shared" si="26"/>
        <v>18</v>
      </c>
      <c r="G197" s="94" t="s">
        <v>240</v>
      </c>
      <c r="H197" s="94" t="s">
        <v>241</v>
      </c>
      <c r="I197" s="79"/>
      <c r="J197" s="143" t="s">
        <v>242</v>
      </c>
      <c r="K197" s="79"/>
      <c r="L197" s="127" t="s">
        <v>243</v>
      </c>
      <c r="M197" s="79"/>
      <c r="N197" s="79"/>
      <c r="O197" s="79"/>
      <c r="P197" s="80"/>
      <c r="Q197" s="80"/>
    </row>
    <row r="198" spans="1:17" x14ac:dyDescent="0.25">
      <c r="A198" s="41">
        <f t="shared" si="36"/>
        <v>45854</v>
      </c>
      <c r="B198" s="42">
        <f t="shared" si="40"/>
        <v>4</v>
      </c>
      <c r="C198" s="42">
        <f t="shared" si="37"/>
        <v>16</v>
      </c>
      <c r="D198" s="43" t="str">
        <f t="shared" si="38"/>
        <v>julio</v>
      </c>
      <c r="E198" s="43">
        <f t="shared" si="39"/>
        <v>2025</v>
      </c>
      <c r="F198" s="44" t="s">
        <v>148</v>
      </c>
      <c r="G198" s="155" t="s">
        <v>244</v>
      </c>
      <c r="H198" s="92"/>
      <c r="I198" s="45"/>
      <c r="J198" s="144"/>
      <c r="K198" s="45"/>
      <c r="L198" s="45"/>
      <c r="M198" s="45"/>
      <c r="N198" s="45"/>
      <c r="O198" s="45"/>
      <c r="P198" s="40"/>
      <c r="Q198" s="40"/>
    </row>
    <row r="199" spans="1:17" s="81" customFormat="1" ht="45" x14ac:dyDescent="0.25">
      <c r="A199" s="76">
        <f t="shared" si="36"/>
        <v>45855</v>
      </c>
      <c r="B199" s="77">
        <f t="shared" si="40"/>
        <v>5</v>
      </c>
      <c r="C199" s="77">
        <f t="shared" si="37"/>
        <v>17</v>
      </c>
      <c r="D199" s="78" t="str">
        <f t="shared" si="38"/>
        <v>julio</v>
      </c>
      <c r="E199" s="78">
        <f t="shared" si="39"/>
        <v>2025</v>
      </c>
      <c r="F199" s="67">
        <f t="shared" si="26"/>
        <v>18</v>
      </c>
      <c r="G199" s="94" t="s">
        <v>245</v>
      </c>
      <c r="H199" s="94" t="s">
        <v>246</v>
      </c>
      <c r="I199" s="79"/>
      <c r="J199" s="143" t="s">
        <v>242</v>
      </c>
      <c r="K199" s="79"/>
      <c r="L199" s="131" t="s">
        <v>247</v>
      </c>
      <c r="M199" s="79"/>
      <c r="N199" s="79"/>
      <c r="O199" s="79"/>
      <c r="P199" s="80"/>
      <c r="Q199" s="80"/>
    </row>
    <row r="200" spans="1:17" s="81" customFormat="1" ht="30" x14ac:dyDescent="0.25">
      <c r="A200" s="76">
        <f t="shared" si="36"/>
        <v>45856</v>
      </c>
      <c r="B200" s="77">
        <f t="shared" si="40"/>
        <v>6</v>
      </c>
      <c r="C200" s="77">
        <f t="shared" si="37"/>
        <v>18</v>
      </c>
      <c r="D200" s="78" t="str">
        <f t="shared" si="38"/>
        <v>julio</v>
      </c>
      <c r="E200" s="78">
        <f t="shared" si="39"/>
        <v>2025</v>
      </c>
      <c r="F200" s="67">
        <f t="shared" si="26"/>
        <v>18</v>
      </c>
      <c r="G200" s="94" t="s">
        <v>248</v>
      </c>
      <c r="H200" s="94" t="s">
        <v>249</v>
      </c>
      <c r="I200" s="79"/>
      <c r="J200" s="143" t="s">
        <v>242</v>
      </c>
      <c r="K200" s="79"/>
      <c r="L200" s="79"/>
      <c r="M200" s="79"/>
      <c r="N200" s="79"/>
      <c r="O200" s="79"/>
      <c r="P200" s="80"/>
      <c r="Q200" s="80"/>
    </row>
    <row r="201" spans="1:17" s="81" customFormat="1" ht="30" x14ac:dyDescent="0.25">
      <c r="A201" s="76">
        <f t="shared" si="36"/>
        <v>45857</v>
      </c>
      <c r="B201" s="77">
        <f t="shared" si="40"/>
        <v>7</v>
      </c>
      <c r="C201" s="77">
        <f t="shared" si="37"/>
        <v>19</v>
      </c>
      <c r="D201" s="78" t="str">
        <f t="shared" si="38"/>
        <v>julio</v>
      </c>
      <c r="E201" s="78">
        <f t="shared" si="39"/>
        <v>2025</v>
      </c>
      <c r="F201" s="67">
        <f t="shared" si="26"/>
        <v>18</v>
      </c>
      <c r="G201" s="154" t="s">
        <v>250</v>
      </c>
      <c r="H201" s="94"/>
      <c r="I201" s="47" t="s">
        <v>251</v>
      </c>
      <c r="J201" s="143" t="s">
        <v>252</v>
      </c>
      <c r="K201" s="79"/>
      <c r="L201" s="79"/>
      <c r="M201" s="79"/>
      <c r="N201" s="79"/>
      <c r="O201" s="79"/>
      <c r="P201" s="80"/>
      <c r="Q201" s="80"/>
    </row>
    <row r="202" spans="1:17" x14ac:dyDescent="0.25">
      <c r="A202" s="41">
        <f t="shared" si="36"/>
        <v>45858</v>
      </c>
      <c r="B202" s="42">
        <f t="shared" si="40"/>
        <v>1</v>
      </c>
      <c r="C202" s="42">
        <f t="shared" si="37"/>
        <v>20</v>
      </c>
      <c r="D202" s="43" t="str">
        <f t="shared" si="38"/>
        <v>julio</v>
      </c>
      <c r="E202" s="43">
        <f t="shared" si="39"/>
        <v>2025</v>
      </c>
      <c r="F202" s="82">
        <f t="shared" si="26"/>
        <v>18</v>
      </c>
      <c r="G202" s="102"/>
      <c r="H202" s="87"/>
      <c r="I202" s="45"/>
      <c r="J202" s="45"/>
      <c r="K202" s="45"/>
      <c r="L202" s="45"/>
      <c r="M202" s="45"/>
      <c r="N202" s="45"/>
      <c r="O202" s="45"/>
      <c r="P202" s="40"/>
      <c r="Q202" s="40"/>
    </row>
    <row r="203" spans="1:17" ht="120" x14ac:dyDescent="0.25">
      <c r="A203" s="64">
        <f t="shared" si="36"/>
        <v>45859</v>
      </c>
      <c r="B203" s="65">
        <f t="shared" si="40"/>
        <v>2</v>
      </c>
      <c r="C203" s="65">
        <f t="shared" si="37"/>
        <v>21</v>
      </c>
      <c r="D203" s="66" t="str">
        <f t="shared" si="38"/>
        <v>julio</v>
      </c>
      <c r="E203" s="66">
        <f t="shared" si="39"/>
        <v>2025</v>
      </c>
      <c r="F203" s="156" t="s">
        <v>253</v>
      </c>
      <c r="G203" s="101"/>
      <c r="H203" s="87"/>
      <c r="I203" s="45"/>
      <c r="J203" s="45"/>
      <c r="K203" s="45"/>
      <c r="L203" s="45"/>
      <c r="M203" s="45"/>
      <c r="N203" s="45"/>
      <c r="O203" s="135" t="s">
        <v>254</v>
      </c>
      <c r="P203" s="40"/>
      <c r="Q203" s="40"/>
    </row>
    <row r="204" spans="1:17" ht="60" x14ac:dyDescent="0.25">
      <c r="A204" s="64">
        <f t="shared" si="36"/>
        <v>45860</v>
      </c>
      <c r="B204" s="65">
        <f t="shared" si="40"/>
        <v>3</v>
      </c>
      <c r="C204" s="65">
        <f t="shared" si="37"/>
        <v>22</v>
      </c>
      <c r="D204" s="66" t="str">
        <f t="shared" si="38"/>
        <v>julio</v>
      </c>
      <c r="E204" s="66">
        <f t="shared" si="39"/>
        <v>2025</v>
      </c>
      <c r="F204" s="67" t="s">
        <v>151</v>
      </c>
      <c r="G204" s="87"/>
      <c r="H204" s="87"/>
      <c r="I204" s="45"/>
      <c r="J204" s="45"/>
      <c r="K204" s="45"/>
      <c r="L204" s="45"/>
      <c r="M204" s="45"/>
      <c r="N204" s="45"/>
      <c r="O204" s="71" t="s">
        <v>173</v>
      </c>
      <c r="P204" s="40"/>
      <c r="Q204" s="40"/>
    </row>
    <row r="205" spans="1:17" ht="60" x14ac:dyDescent="0.25">
      <c r="A205" s="64">
        <f t="shared" si="36"/>
        <v>45861</v>
      </c>
      <c r="B205" s="65">
        <f t="shared" si="40"/>
        <v>4</v>
      </c>
      <c r="C205" s="65">
        <f t="shared" si="37"/>
        <v>23</v>
      </c>
      <c r="D205" s="66" t="str">
        <f t="shared" si="38"/>
        <v>julio</v>
      </c>
      <c r="E205" s="66">
        <f t="shared" si="39"/>
        <v>2025</v>
      </c>
      <c r="F205" s="67" t="s">
        <v>151</v>
      </c>
      <c r="G205" s="87" t="s">
        <v>255</v>
      </c>
      <c r="H205" s="87"/>
      <c r="I205" s="45"/>
      <c r="J205" s="45"/>
      <c r="K205" s="45"/>
      <c r="L205" s="45"/>
      <c r="M205" s="45"/>
      <c r="N205" s="45"/>
      <c r="O205" s="71" t="s">
        <v>173</v>
      </c>
      <c r="P205" s="40"/>
      <c r="Q205" s="40"/>
    </row>
    <row r="206" spans="1:17" ht="60" x14ac:dyDescent="0.25">
      <c r="A206" s="64">
        <f t="shared" si="36"/>
        <v>45862</v>
      </c>
      <c r="B206" s="65">
        <f t="shared" si="40"/>
        <v>5</v>
      </c>
      <c r="C206" s="65">
        <f t="shared" si="37"/>
        <v>24</v>
      </c>
      <c r="D206" s="66" t="str">
        <f t="shared" si="38"/>
        <v>julio</v>
      </c>
      <c r="E206" s="66">
        <f t="shared" si="39"/>
        <v>2025</v>
      </c>
      <c r="F206" s="67" t="s">
        <v>151</v>
      </c>
      <c r="G206" s="87" t="s">
        <v>256</v>
      </c>
      <c r="H206" s="87"/>
      <c r="I206" s="45"/>
      <c r="J206" s="45"/>
      <c r="K206" s="45"/>
      <c r="L206" s="45"/>
      <c r="M206" s="45"/>
      <c r="N206" s="45"/>
      <c r="O206" s="71" t="s">
        <v>173</v>
      </c>
      <c r="P206" s="40"/>
      <c r="Q206" s="40"/>
    </row>
    <row r="207" spans="1:17" ht="60" x14ac:dyDescent="0.25">
      <c r="A207" s="64">
        <f t="shared" si="36"/>
        <v>45863</v>
      </c>
      <c r="B207" s="65">
        <f t="shared" si="40"/>
        <v>6</v>
      </c>
      <c r="C207" s="65">
        <f t="shared" si="37"/>
        <v>25</v>
      </c>
      <c r="D207" s="66" t="str">
        <f t="shared" si="38"/>
        <v>julio</v>
      </c>
      <c r="E207" s="66">
        <f t="shared" si="39"/>
        <v>2025</v>
      </c>
      <c r="F207" s="67" t="s">
        <v>151</v>
      </c>
      <c r="G207" s="87" t="s">
        <v>255</v>
      </c>
      <c r="H207" s="87"/>
      <c r="I207" s="45"/>
      <c r="J207" s="45"/>
      <c r="K207" s="45"/>
      <c r="L207" s="45"/>
      <c r="M207" s="45"/>
      <c r="N207" s="45"/>
      <c r="O207" s="71" t="s">
        <v>173</v>
      </c>
      <c r="P207" s="40"/>
      <c r="Q207" s="40"/>
    </row>
    <row r="208" spans="1:17" x14ac:dyDescent="0.25">
      <c r="A208" s="64">
        <f t="shared" si="36"/>
        <v>45864</v>
      </c>
      <c r="B208" s="65">
        <f t="shared" si="40"/>
        <v>7</v>
      </c>
      <c r="C208" s="65">
        <f t="shared" si="37"/>
        <v>26</v>
      </c>
      <c r="D208" s="66" t="str">
        <f t="shared" si="38"/>
        <v>julio</v>
      </c>
      <c r="E208" s="66">
        <f t="shared" si="39"/>
        <v>2025</v>
      </c>
      <c r="F208" s="85" t="s">
        <v>151</v>
      </c>
      <c r="G208" s="95" t="s">
        <v>255</v>
      </c>
      <c r="H208" s="87"/>
      <c r="I208" s="45"/>
      <c r="J208" s="45"/>
      <c r="K208" s="45"/>
      <c r="L208" s="45"/>
      <c r="M208" s="45"/>
      <c r="N208" s="45"/>
      <c r="O208" s="45"/>
      <c r="P208" s="40"/>
      <c r="Q208" s="40"/>
    </row>
    <row r="209" spans="1:17" x14ac:dyDescent="0.25">
      <c r="A209" s="41">
        <f t="shared" si="36"/>
        <v>45865</v>
      </c>
      <c r="B209" s="42">
        <f t="shared" si="40"/>
        <v>1</v>
      </c>
      <c r="C209" s="42">
        <f t="shared" si="37"/>
        <v>27</v>
      </c>
      <c r="D209" s="43" t="str">
        <f t="shared" si="38"/>
        <v>julio</v>
      </c>
      <c r="E209" s="43">
        <f t="shared" si="39"/>
        <v>2025</v>
      </c>
      <c r="F209" s="44" t="s">
        <v>151</v>
      </c>
      <c r="G209" s="93" t="s">
        <v>255</v>
      </c>
      <c r="H209" s="87"/>
      <c r="I209" s="45"/>
      <c r="J209" s="45"/>
      <c r="K209" s="45"/>
      <c r="L209" s="45"/>
      <c r="M209" s="45"/>
      <c r="N209" s="45"/>
      <c r="O209" s="45"/>
      <c r="P209" s="40"/>
      <c r="Q209" s="40"/>
    </row>
    <row r="210" spans="1:17" ht="75" x14ac:dyDescent="0.25">
      <c r="A210" s="64">
        <f t="shared" si="36"/>
        <v>45866</v>
      </c>
      <c r="B210" s="65">
        <f t="shared" si="40"/>
        <v>2</v>
      </c>
      <c r="C210" s="65">
        <f t="shared" si="37"/>
        <v>28</v>
      </c>
      <c r="D210" s="66" t="str">
        <f t="shared" si="38"/>
        <v>julio</v>
      </c>
      <c r="E210" s="66">
        <f t="shared" si="39"/>
        <v>2025</v>
      </c>
      <c r="F210" s="86" t="s">
        <v>151</v>
      </c>
      <c r="G210" s="96" t="s">
        <v>257</v>
      </c>
      <c r="H210" s="87"/>
      <c r="I210" s="45"/>
      <c r="J210" s="45"/>
      <c r="K210" s="45"/>
      <c r="L210" s="45"/>
      <c r="M210" s="45"/>
      <c r="N210" s="45"/>
      <c r="O210" s="71" t="s">
        <v>179</v>
      </c>
      <c r="P210" s="40"/>
      <c r="Q210" s="40"/>
    </row>
    <row r="211" spans="1:17" x14ac:dyDescent="0.25">
      <c r="A211" s="64">
        <f t="shared" si="36"/>
        <v>45867</v>
      </c>
      <c r="B211" s="65">
        <f t="shared" si="40"/>
        <v>3</v>
      </c>
      <c r="C211" s="65">
        <f t="shared" si="37"/>
        <v>29</v>
      </c>
      <c r="D211" s="66" t="str">
        <f t="shared" si="38"/>
        <v>julio</v>
      </c>
      <c r="E211" s="66">
        <f t="shared" si="39"/>
        <v>2025</v>
      </c>
      <c r="F211" s="67" t="s">
        <v>151</v>
      </c>
      <c r="G211" s="87"/>
      <c r="H211" s="87"/>
      <c r="I211" s="45"/>
      <c r="J211" s="45"/>
      <c r="K211" s="45"/>
      <c r="L211" s="45"/>
      <c r="M211" s="45"/>
      <c r="N211" s="45"/>
      <c r="O211" s="45"/>
      <c r="P211" s="40"/>
      <c r="Q211" s="40"/>
    </row>
    <row r="212" spans="1:17" x14ac:dyDescent="0.25">
      <c r="A212" s="64">
        <f t="shared" si="36"/>
        <v>45868</v>
      </c>
      <c r="B212" s="65">
        <f t="shared" si="40"/>
        <v>4</v>
      </c>
      <c r="C212" s="65">
        <f t="shared" si="37"/>
        <v>30</v>
      </c>
      <c r="D212" s="66" t="str">
        <f t="shared" si="38"/>
        <v>julio</v>
      </c>
      <c r="E212" s="66">
        <f t="shared" si="39"/>
        <v>2025</v>
      </c>
      <c r="F212" s="67" t="s">
        <v>151</v>
      </c>
      <c r="G212" s="87"/>
      <c r="H212" s="87"/>
      <c r="I212" s="45"/>
      <c r="J212" s="45"/>
      <c r="K212" s="45"/>
      <c r="L212" s="45"/>
      <c r="M212" s="45"/>
      <c r="N212" s="45"/>
      <c r="O212" s="45"/>
      <c r="P212" s="40"/>
      <c r="Q212" s="40"/>
    </row>
    <row r="213" spans="1:17" x14ac:dyDescent="0.25">
      <c r="A213" s="64">
        <f t="shared" si="36"/>
        <v>45869</v>
      </c>
      <c r="B213" s="65">
        <f t="shared" si="40"/>
        <v>5</v>
      </c>
      <c r="C213" s="65">
        <f t="shared" si="37"/>
        <v>31</v>
      </c>
      <c r="D213" s="66" t="str">
        <f t="shared" si="38"/>
        <v>julio</v>
      </c>
      <c r="E213" s="66">
        <f t="shared" si="39"/>
        <v>2025</v>
      </c>
      <c r="F213" s="67" t="s">
        <v>151</v>
      </c>
      <c r="G213" s="87"/>
      <c r="H213" s="90" t="s">
        <v>258</v>
      </c>
      <c r="I213" s="45"/>
      <c r="J213" s="45"/>
      <c r="K213" s="45"/>
      <c r="L213" s="45"/>
      <c r="M213" s="45"/>
      <c r="N213" s="45"/>
      <c r="O213" s="71"/>
      <c r="P213" s="40"/>
      <c r="Q213" s="40"/>
    </row>
    <row r="214" spans="1:17" ht="15.75" x14ac:dyDescent="0.25">
      <c r="A214" s="64">
        <f t="shared" ref="A214:A245" si="44">A213+1</f>
        <v>45870</v>
      </c>
      <c r="B214" s="65">
        <f t="shared" si="40"/>
        <v>6</v>
      </c>
      <c r="C214" s="65">
        <f t="shared" ref="C214:C245" si="45">DAY(A214)</f>
        <v>1</v>
      </c>
      <c r="D214" s="66" t="str">
        <f t="shared" ref="D214:D245" si="46">TEXT(A214,"mmmm")</f>
        <v>agosto</v>
      </c>
      <c r="E214" s="66">
        <f t="shared" ref="E214:E245" si="47">YEAR(A214)</f>
        <v>2025</v>
      </c>
      <c r="F214" s="67" t="s">
        <v>151</v>
      </c>
      <c r="G214" s="87"/>
      <c r="H214" s="87"/>
      <c r="I214" s="45"/>
      <c r="J214" s="45"/>
      <c r="K214" s="45"/>
      <c r="L214" s="45"/>
      <c r="M214" s="45"/>
      <c r="N214" s="45"/>
      <c r="O214" s="134" t="s">
        <v>259</v>
      </c>
      <c r="P214" s="40"/>
      <c r="Q214" s="40"/>
    </row>
    <row r="215" spans="1:17" x14ac:dyDescent="0.25">
      <c r="A215" s="64">
        <f t="shared" si="44"/>
        <v>45871</v>
      </c>
      <c r="B215" s="65">
        <f t="shared" si="40"/>
        <v>7</v>
      </c>
      <c r="C215" s="65">
        <f t="shared" si="45"/>
        <v>2</v>
      </c>
      <c r="D215" s="66" t="str">
        <f t="shared" si="46"/>
        <v>agosto</v>
      </c>
      <c r="E215" s="66">
        <f t="shared" si="47"/>
        <v>2025</v>
      </c>
      <c r="F215" s="85" t="s">
        <v>151</v>
      </c>
      <c r="G215" s="95"/>
      <c r="H215" s="87"/>
      <c r="I215" s="45"/>
      <c r="J215" s="45"/>
      <c r="K215" s="45"/>
      <c r="L215" s="45"/>
      <c r="M215" s="45"/>
      <c r="N215" s="45"/>
      <c r="O215" s="45"/>
      <c r="P215" s="40"/>
      <c r="Q215" s="40"/>
    </row>
    <row r="216" spans="1:17" x14ac:dyDescent="0.25">
      <c r="A216" s="41">
        <f t="shared" si="44"/>
        <v>45872</v>
      </c>
      <c r="B216" s="42">
        <f t="shared" si="40"/>
        <v>1</v>
      </c>
      <c r="C216" s="42">
        <f t="shared" si="45"/>
        <v>3</v>
      </c>
      <c r="D216" s="43" t="str">
        <f t="shared" si="46"/>
        <v>agosto</v>
      </c>
      <c r="E216" s="43">
        <f t="shared" si="47"/>
        <v>2025</v>
      </c>
      <c r="F216" s="157" t="s">
        <v>260</v>
      </c>
      <c r="G216" s="102"/>
      <c r="H216" s="87"/>
      <c r="I216" s="45"/>
      <c r="J216" s="45"/>
      <c r="K216" s="45"/>
      <c r="L216" s="45"/>
      <c r="M216" s="45"/>
      <c r="N216" s="45"/>
      <c r="O216" s="45"/>
      <c r="P216" s="40"/>
      <c r="Q216" s="40"/>
    </row>
    <row r="217" spans="1:17" ht="60" x14ac:dyDescent="0.25">
      <c r="A217" s="35">
        <f t="shared" si="44"/>
        <v>45873</v>
      </c>
      <c r="B217" s="36">
        <f t="shared" si="40"/>
        <v>2</v>
      </c>
      <c r="C217" s="36">
        <f t="shared" si="45"/>
        <v>4</v>
      </c>
      <c r="D217" s="37" t="str">
        <f t="shared" si="46"/>
        <v>agosto</v>
      </c>
      <c r="E217" s="37">
        <f t="shared" si="47"/>
        <v>2025</v>
      </c>
      <c r="F217" s="121">
        <f>WEEKNUM(A217,2)-31</f>
        <v>1</v>
      </c>
      <c r="G217" s="158" t="s">
        <v>261</v>
      </c>
      <c r="H217" s="87"/>
      <c r="I217" s="45"/>
      <c r="J217" s="45"/>
      <c r="K217" s="45"/>
      <c r="L217" s="127" t="s">
        <v>262</v>
      </c>
      <c r="M217" s="45"/>
      <c r="N217" s="125" t="s">
        <v>263</v>
      </c>
      <c r="O217" s="45"/>
      <c r="P217" s="40"/>
      <c r="Q217" s="40"/>
    </row>
    <row r="218" spans="1:17" ht="45" x14ac:dyDescent="0.25">
      <c r="A218" s="64">
        <f t="shared" si="44"/>
        <v>45874</v>
      </c>
      <c r="B218" s="65">
        <f t="shared" si="40"/>
        <v>3</v>
      </c>
      <c r="C218" s="65">
        <f t="shared" si="45"/>
        <v>5</v>
      </c>
      <c r="D218" s="66" t="str">
        <f t="shared" si="46"/>
        <v>agosto</v>
      </c>
      <c r="E218" s="66">
        <f t="shared" si="47"/>
        <v>2025</v>
      </c>
      <c r="F218" s="67">
        <f t="shared" ref="F218:F281" si="48">WEEKNUM(A218,2)-31</f>
        <v>1</v>
      </c>
      <c r="G218" s="87"/>
      <c r="H218" s="87"/>
      <c r="I218" s="45"/>
      <c r="J218" s="45"/>
      <c r="K218" s="45"/>
      <c r="L218" s="45"/>
      <c r="M218" s="45"/>
      <c r="N218" s="71" t="s">
        <v>264</v>
      </c>
      <c r="O218" s="45"/>
      <c r="P218" s="40"/>
      <c r="Q218" s="40"/>
    </row>
    <row r="219" spans="1:17" ht="45" x14ac:dyDescent="0.25">
      <c r="A219" s="64">
        <f t="shared" si="44"/>
        <v>45875</v>
      </c>
      <c r="B219" s="65">
        <f t="shared" si="40"/>
        <v>4</v>
      </c>
      <c r="C219" s="65">
        <f t="shared" si="45"/>
        <v>6</v>
      </c>
      <c r="D219" s="66" t="str">
        <f t="shared" si="46"/>
        <v>agosto</v>
      </c>
      <c r="E219" s="66">
        <f t="shared" si="47"/>
        <v>2025</v>
      </c>
      <c r="F219" s="67">
        <f t="shared" si="48"/>
        <v>1</v>
      </c>
      <c r="G219" s="87" t="s">
        <v>265</v>
      </c>
      <c r="H219" s="136" t="s">
        <v>265</v>
      </c>
      <c r="I219" s="45"/>
      <c r="J219" s="45"/>
      <c r="K219" s="45"/>
      <c r="L219" s="45"/>
      <c r="M219" s="45"/>
      <c r="N219" s="71" t="s">
        <v>264</v>
      </c>
      <c r="O219" s="45"/>
      <c r="P219" s="40"/>
      <c r="Q219" s="40"/>
    </row>
    <row r="220" spans="1:17" ht="45" x14ac:dyDescent="0.25">
      <c r="A220" s="64">
        <f t="shared" si="44"/>
        <v>45876</v>
      </c>
      <c r="B220" s="65">
        <f t="shared" si="40"/>
        <v>5</v>
      </c>
      <c r="C220" s="65">
        <f t="shared" si="45"/>
        <v>7</v>
      </c>
      <c r="D220" s="66" t="str">
        <f t="shared" si="46"/>
        <v>agosto</v>
      </c>
      <c r="E220" s="66">
        <f t="shared" si="47"/>
        <v>2025</v>
      </c>
      <c r="F220" s="67">
        <f t="shared" si="48"/>
        <v>1</v>
      </c>
      <c r="G220" s="92"/>
      <c r="H220" s="87"/>
      <c r="I220" s="45"/>
      <c r="J220" s="45"/>
      <c r="K220" s="45"/>
      <c r="L220" s="45"/>
      <c r="M220" s="45"/>
      <c r="N220" s="71" t="s">
        <v>264</v>
      </c>
      <c r="O220" s="45"/>
      <c r="P220" s="40"/>
      <c r="Q220" s="40"/>
    </row>
    <row r="221" spans="1:17" ht="45" x14ac:dyDescent="0.25">
      <c r="A221" s="64">
        <f t="shared" si="44"/>
        <v>45877</v>
      </c>
      <c r="B221" s="65">
        <f t="shared" si="40"/>
        <v>6</v>
      </c>
      <c r="C221" s="65">
        <f t="shared" si="45"/>
        <v>8</v>
      </c>
      <c r="D221" s="66" t="str">
        <f t="shared" si="46"/>
        <v>agosto</v>
      </c>
      <c r="E221" s="66">
        <f t="shared" si="47"/>
        <v>2025</v>
      </c>
      <c r="F221" s="67">
        <f t="shared" si="48"/>
        <v>1</v>
      </c>
      <c r="G221" s="92"/>
      <c r="H221" s="87"/>
      <c r="I221" s="45"/>
      <c r="J221" s="45"/>
      <c r="K221" s="45"/>
      <c r="L221" s="45"/>
      <c r="M221" s="45"/>
      <c r="N221" s="71" t="s">
        <v>264</v>
      </c>
      <c r="O221" s="71"/>
      <c r="P221" s="40"/>
      <c r="Q221" s="40"/>
    </row>
    <row r="222" spans="1:17" ht="45" x14ac:dyDescent="0.25">
      <c r="A222" s="64">
        <f t="shared" si="44"/>
        <v>45878</v>
      </c>
      <c r="B222" s="65">
        <f t="shared" si="40"/>
        <v>7</v>
      </c>
      <c r="C222" s="65">
        <f t="shared" si="45"/>
        <v>9</v>
      </c>
      <c r="D222" s="66" t="str">
        <f t="shared" si="46"/>
        <v>agosto</v>
      </c>
      <c r="E222" s="66">
        <f t="shared" si="47"/>
        <v>2025</v>
      </c>
      <c r="F222" s="85">
        <f t="shared" si="48"/>
        <v>1</v>
      </c>
      <c r="G222" s="95"/>
      <c r="H222" s="87"/>
      <c r="I222" s="45"/>
      <c r="J222" s="45"/>
      <c r="K222" s="45"/>
      <c r="L222" s="45"/>
      <c r="M222" s="45"/>
      <c r="N222" s="71" t="s">
        <v>264</v>
      </c>
      <c r="O222" s="45"/>
      <c r="P222" s="40"/>
      <c r="Q222" s="40"/>
    </row>
    <row r="223" spans="1:17" ht="45" x14ac:dyDescent="0.25">
      <c r="A223" s="41">
        <f t="shared" si="44"/>
        <v>45879</v>
      </c>
      <c r="B223" s="42">
        <f t="shared" si="40"/>
        <v>1</v>
      </c>
      <c r="C223" s="42">
        <f t="shared" si="45"/>
        <v>10</v>
      </c>
      <c r="D223" s="43" t="str">
        <f t="shared" si="46"/>
        <v>agosto</v>
      </c>
      <c r="E223" s="43">
        <f t="shared" si="47"/>
        <v>2025</v>
      </c>
      <c r="F223" s="82">
        <f t="shared" si="48"/>
        <v>1</v>
      </c>
      <c r="G223" s="102"/>
      <c r="H223" s="87"/>
      <c r="I223" s="45"/>
      <c r="J223" s="45"/>
      <c r="K223" s="45"/>
      <c r="L223" s="45"/>
      <c r="M223" s="45"/>
      <c r="N223" s="71" t="s">
        <v>264</v>
      </c>
      <c r="O223" s="45"/>
      <c r="P223" s="40"/>
      <c r="Q223" s="40"/>
    </row>
    <row r="224" spans="1:17" ht="45" x14ac:dyDescent="0.25">
      <c r="A224" s="64">
        <f t="shared" si="44"/>
        <v>45880</v>
      </c>
      <c r="B224" s="65">
        <f t="shared" si="40"/>
        <v>2</v>
      </c>
      <c r="C224" s="65"/>
      <c r="D224" s="66"/>
      <c r="E224" s="66"/>
      <c r="F224" s="86">
        <f t="shared" si="48"/>
        <v>2</v>
      </c>
      <c r="G224" s="103"/>
      <c r="H224" s="87"/>
      <c r="I224" s="45"/>
      <c r="J224" s="45"/>
      <c r="K224" s="45"/>
      <c r="L224" s="45"/>
      <c r="M224" s="45"/>
      <c r="N224" s="71" t="s">
        <v>264</v>
      </c>
      <c r="O224" s="45"/>
      <c r="P224" s="40"/>
      <c r="Q224" s="40"/>
    </row>
    <row r="225" spans="1:17" ht="45" x14ac:dyDescent="0.25">
      <c r="A225" s="64">
        <f t="shared" si="44"/>
        <v>45881</v>
      </c>
      <c r="B225" s="65">
        <f t="shared" si="40"/>
        <v>3</v>
      </c>
      <c r="C225" s="65">
        <f t="shared" si="45"/>
        <v>12</v>
      </c>
      <c r="D225" s="66" t="str">
        <f t="shared" si="46"/>
        <v>agosto</v>
      </c>
      <c r="E225" s="66">
        <f t="shared" si="47"/>
        <v>2025</v>
      </c>
      <c r="F225" s="67">
        <f t="shared" si="48"/>
        <v>2</v>
      </c>
      <c r="G225" s="101"/>
      <c r="H225" s="87"/>
      <c r="I225" s="45"/>
      <c r="J225" s="45"/>
      <c r="K225" s="45"/>
      <c r="L225" s="45"/>
      <c r="M225" s="45"/>
      <c r="N225" s="71" t="s">
        <v>264</v>
      </c>
      <c r="O225" s="45"/>
      <c r="P225" s="40"/>
      <c r="Q225" s="40"/>
    </row>
    <row r="226" spans="1:17" ht="45" x14ac:dyDescent="0.25">
      <c r="A226" s="64">
        <f t="shared" si="44"/>
        <v>45882</v>
      </c>
      <c r="B226" s="65">
        <f t="shared" si="40"/>
        <v>4</v>
      </c>
      <c r="C226" s="65">
        <f t="shared" si="45"/>
        <v>13</v>
      </c>
      <c r="D226" s="66" t="str">
        <f t="shared" si="46"/>
        <v>agosto</v>
      </c>
      <c r="E226" s="66">
        <f t="shared" si="47"/>
        <v>2025</v>
      </c>
      <c r="F226" s="67">
        <f t="shared" si="48"/>
        <v>2</v>
      </c>
      <c r="G226" s="101"/>
      <c r="H226" s="87"/>
      <c r="I226" s="45"/>
      <c r="J226" s="45"/>
      <c r="K226" s="45"/>
      <c r="L226" s="127" t="s">
        <v>266</v>
      </c>
      <c r="M226" s="45"/>
      <c r="N226" s="71" t="s">
        <v>264</v>
      </c>
      <c r="O226" s="45"/>
      <c r="P226" s="40"/>
      <c r="Q226" s="40"/>
    </row>
    <row r="227" spans="1:17" ht="45" x14ac:dyDescent="0.25">
      <c r="A227" s="64">
        <f t="shared" si="44"/>
        <v>45883</v>
      </c>
      <c r="B227" s="65">
        <f t="shared" si="40"/>
        <v>5</v>
      </c>
      <c r="C227" s="65">
        <f t="shared" ref="C227" si="49">DAY(A227)</f>
        <v>14</v>
      </c>
      <c r="D227" s="66" t="str">
        <f t="shared" ref="D227" si="50">TEXT(A227,"mmmm")</f>
        <v>agosto</v>
      </c>
      <c r="E227" s="66">
        <f t="shared" ref="E227" si="51">YEAR(A227)</f>
        <v>2025</v>
      </c>
      <c r="F227" s="85">
        <f t="shared" si="48"/>
        <v>2</v>
      </c>
      <c r="G227" s="105"/>
      <c r="H227" s="92" t="s">
        <v>267</v>
      </c>
      <c r="I227" s="45"/>
      <c r="J227" s="45"/>
      <c r="K227" s="45"/>
      <c r="L227" s="45"/>
      <c r="M227" s="45"/>
      <c r="N227" s="71" t="s">
        <v>264</v>
      </c>
      <c r="O227" s="45"/>
      <c r="P227" s="40"/>
      <c r="Q227" s="40"/>
    </row>
    <row r="228" spans="1:17" ht="45" x14ac:dyDescent="0.25">
      <c r="A228" s="41">
        <f t="shared" si="44"/>
        <v>45884</v>
      </c>
      <c r="B228" s="42">
        <f t="shared" si="40"/>
        <v>6</v>
      </c>
      <c r="C228" s="42">
        <f t="shared" ref="C228" si="52">DAY(A228)</f>
        <v>15</v>
      </c>
      <c r="D228" s="43" t="str">
        <f t="shared" ref="D228" si="53">TEXT(A228,"mmmm")</f>
        <v>agosto</v>
      </c>
      <c r="E228" s="43">
        <f t="shared" ref="E228" si="54">YEAR(A228)</f>
        <v>2025</v>
      </c>
      <c r="F228" s="44" t="s">
        <v>148</v>
      </c>
      <c r="G228" s="155" t="s">
        <v>268</v>
      </c>
      <c r="H228" s="87"/>
      <c r="I228" s="45"/>
      <c r="J228" s="45"/>
      <c r="K228" s="45"/>
      <c r="L228" s="45"/>
      <c r="M228" s="45"/>
      <c r="N228" s="71" t="s">
        <v>264</v>
      </c>
      <c r="O228" s="45"/>
      <c r="P228" s="40"/>
      <c r="Q228" s="40"/>
    </row>
    <row r="229" spans="1:17" ht="45" x14ac:dyDescent="0.25">
      <c r="A229" s="64">
        <f t="shared" si="44"/>
        <v>45885</v>
      </c>
      <c r="B229" s="65">
        <f t="shared" si="40"/>
        <v>7</v>
      </c>
      <c r="C229" s="65">
        <f t="shared" si="45"/>
        <v>16</v>
      </c>
      <c r="D229" s="66" t="str">
        <f t="shared" si="46"/>
        <v>agosto</v>
      </c>
      <c r="E229" s="66">
        <f t="shared" si="47"/>
        <v>2025</v>
      </c>
      <c r="F229" s="67" t="s">
        <v>181</v>
      </c>
      <c r="G229" s="159" t="s">
        <v>182</v>
      </c>
      <c r="H229" s="87"/>
      <c r="I229" s="45"/>
      <c r="J229" s="45"/>
      <c r="K229" s="45"/>
      <c r="L229" s="45"/>
      <c r="M229" s="45"/>
      <c r="N229" s="71" t="s">
        <v>264</v>
      </c>
      <c r="O229" s="45"/>
      <c r="P229" s="40"/>
      <c r="Q229" s="40"/>
    </row>
    <row r="230" spans="1:17" ht="45" x14ac:dyDescent="0.25">
      <c r="A230" s="41">
        <f t="shared" si="44"/>
        <v>45886</v>
      </c>
      <c r="B230" s="42">
        <f t="shared" si="40"/>
        <v>1</v>
      </c>
      <c r="C230" s="42">
        <f t="shared" si="45"/>
        <v>17</v>
      </c>
      <c r="D230" s="43" t="str">
        <f t="shared" si="46"/>
        <v>agosto</v>
      </c>
      <c r="E230" s="43">
        <f t="shared" si="47"/>
        <v>2025</v>
      </c>
      <c r="F230" s="82">
        <f t="shared" si="48"/>
        <v>2</v>
      </c>
      <c r="G230" s="102"/>
      <c r="H230" s="87"/>
      <c r="I230" s="45"/>
      <c r="J230" s="45"/>
      <c r="K230" s="45"/>
      <c r="L230" s="45"/>
      <c r="M230" s="45"/>
      <c r="N230" s="71" t="s">
        <v>264</v>
      </c>
      <c r="O230" s="45"/>
      <c r="P230" s="40"/>
      <c r="Q230" s="40"/>
    </row>
    <row r="231" spans="1:17" ht="45" x14ac:dyDescent="0.25">
      <c r="A231" s="64">
        <f t="shared" si="44"/>
        <v>45887</v>
      </c>
      <c r="B231" s="65">
        <f t="shared" si="40"/>
        <v>2</v>
      </c>
      <c r="C231" s="65">
        <f t="shared" si="45"/>
        <v>18</v>
      </c>
      <c r="D231" s="66" t="str">
        <f t="shared" si="46"/>
        <v>agosto</v>
      </c>
      <c r="E231" s="66">
        <f t="shared" si="47"/>
        <v>2025</v>
      </c>
      <c r="F231" s="86">
        <f t="shared" si="48"/>
        <v>3</v>
      </c>
      <c r="G231" s="104"/>
      <c r="H231" s="87" t="s">
        <v>269</v>
      </c>
      <c r="I231" s="45"/>
      <c r="J231" s="45"/>
      <c r="K231" s="45"/>
      <c r="L231" s="45"/>
      <c r="M231" s="45"/>
      <c r="N231" s="71" t="s">
        <v>264</v>
      </c>
      <c r="O231" s="45"/>
      <c r="P231" s="40"/>
      <c r="Q231" s="40"/>
    </row>
    <row r="232" spans="1:17" ht="45" x14ac:dyDescent="0.25">
      <c r="A232" s="64">
        <f t="shared" si="44"/>
        <v>45888</v>
      </c>
      <c r="B232" s="65">
        <f t="shared" si="40"/>
        <v>3</v>
      </c>
      <c r="C232" s="65">
        <f t="shared" si="45"/>
        <v>19</v>
      </c>
      <c r="D232" s="66" t="str">
        <f t="shared" si="46"/>
        <v>agosto</v>
      </c>
      <c r="E232" s="66">
        <f t="shared" si="47"/>
        <v>2025</v>
      </c>
      <c r="F232" s="67">
        <f t="shared" si="48"/>
        <v>3</v>
      </c>
      <c r="G232" s="101"/>
      <c r="H232" s="87" t="s">
        <v>269</v>
      </c>
      <c r="I232" s="45"/>
      <c r="J232" s="45"/>
      <c r="K232" s="45"/>
      <c r="L232" s="45"/>
      <c r="M232" s="45"/>
      <c r="N232" s="71" t="s">
        <v>264</v>
      </c>
      <c r="O232" s="45"/>
      <c r="P232" s="40"/>
      <c r="Q232" s="40"/>
    </row>
    <row r="233" spans="1:17" ht="45" x14ac:dyDescent="0.25">
      <c r="A233" s="64">
        <f t="shared" si="44"/>
        <v>45889</v>
      </c>
      <c r="B233" s="65">
        <f t="shared" si="40"/>
        <v>4</v>
      </c>
      <c r="C233" s="65">
        <f t="shared" si="45"/>
        <v>20</v>
      </c>
      <c r="D233" s="66" t="str">
        <f t="shared" si="46"/>
        <v>agosto</v>
      </c>
      <c r="E233" s="66">
        <f t="shared" si="47"/>
        <v>2025</v>
      </c>
      <c r="F233" s="67">
        <f t="shared" si="48"/>
        <v>3</v>
      </c>
      <c r="G233" s="101"/>
      <c r="H233" s="87" t="s">
        <v>269</v>
      </c>
      <c r="I233" s="45"/>
      <c r="J233" s="45"/>
      <c r="K233" s="45"/>
      <c r="L233" s="45"/>
      <c r="M233" s="45"/>
      <c r="N233" s="71" t="s">
        <v>264</v>
      </c>
      <c r="O233" s="71"/>
      <c r="P233" s="40"/>
      <c r="Q233" s="40"/>
    </row>
    <row r="234" spans="1:17" ht="60" x14ac:dyDescent="0.25">
      <c r="A234" s="64">
        <f t="shared" si="44"/>
        <v>45890</v>
      </c>
      <c r="B234" s="65">
        <f t="shared" si="40"/>
        <v>5</v>
      </c>
      <c r="C234" s="65">
        <f t="shared" si="45"/>
        <v>21</v>
      </c>
      <c r="D234" s="66" t="str">
        <f t="shared" si="46"/>
        <v>agosto</v>
      </c>
      <c r="E234" s="66">
        <f t="shared" si="47"/>
        <v>2025</v>
      </c>
      <c r="F234" s="67">
        <f t="shared" si="48"/>
        <v>3</v>
      </c>
      <c r="G234" s="101"/>
      <c r="H234" s="87" t="s">
        <v>269</v>
      </c>
      <c r="I234" s="45"/>
      <c r="J234" s="45"/>
      <c r="K234" s="45"/>
      <c r="L234" s="45"/>
      <c r="M234" s="45"/>
      <c r="N234" s="71" t="s">
        <v>264</v>
      </c>
      <c r="O234" s="71" t="s">
        <v>173</v>
      </c>
      <c r="P234" s="40"/>
      <c r="Q234" s="40"/>
    </row>
    <row r="235" spans="1:17" ht="60" x14ac:dyDescent="0.25">
      <c r="A235" s="64">
        <f t="shared" si="44"/>
        <v>45891</v>
      </c>
      <c r="B235" s="65">
        <f t="shared" si="40"/>
        <v>6</v>
      </c>
      <c r="C235" s="65">
        <f t="shared" si="45"/>
        <v>22</v>
      </c>
      <c r="D235" s="66" t="str">
        <f t="shared" si="46"/>
        <v>agosto</v>
      </c>
      <c r="E235" s="66">
        <f t="shared" si="47"/>
        <v>2025</v>
      </c>
      <c r="F235" s="67">
        <f t="shared" si="48"/>
        <v>3</v>
      </c>
      <c r="G235" s="101"/>
      <c r="H235" s="87" t="s">
        <v>269</v>
      </c>
      <c r="I235" s="45"/>
      <c r="J235" s="45"/>
      <c r="K235" s="45"/>
      <c r="L235" s="45"/>
      <c r="M235" s="45"/>
      <c r="N235" s="125" t="s">
        <v>270</v>
      </c>
      <c r="O235" s="71" t="s">
        <v>173</v>
      </c>
      <c r="P235" s="40"/>
      <c r="Q235" s="40"/>
    </row>
    <row r="236" spans="1:17" x14ac:dyDescent="0.25">
      <c r="A236" s="64">
        <f t="shared" si="44"/>
        <v>45892</v>
      </c>
      <c r="B236" s="65">
        <f t="shared" si="40"/>
        <v>7</v>
      </c>
      <c r="C236" s="65">
        <f t="shared" si="45"/>
        <v>23</v>
      </c>
      <c r="D236" s="66" t="str">
        <f t="shared" si="46"/>
        <v>agosto</v>
      </c>
      <c r="E236" s="66">
        <f t="shared" si="47"/>
        <v>2025</v>
      </c>
      <c r="F236" s="85">
        <f t="shared" si="48"/>
        <v>3</v>
      </c>
      <c r="G236" s="105"/>
      <c r="H236" s="87" t="s">
        <v>269</v>
      </c>
      <c r="I236" s="45"/>
      <c r="J236" s="45"/>
      <c r="K236" s="45"/>
      <c r="L236" s="45"/>
      <c r="M236" s="45"/>
      <c r="N236" s="45"/>
      <c r="O236" s="45"/>
      <c r="P236" s="40"/>
      <c r="Q236" s="40"/>
    </row>
    <row r="237" spans="1:17" x14ac:dyDescent="0.25">
      <c r="A237" s="41">
        <f t="shared" si="44"/>
        <v>45893</v>
      </c>
      <c r="B237" s="42">
        <f t="shared" si="40"/>
        <v>1</v>
      </c>
      <c r="C237" s="42">
        <f t="shared" si="45"/>
        <v>24</v>
      </c>
      <c r="D237" s="43" t="str">
        <f t="shared" si="46"/>
        <v>agosto</v>
      </c>
      <c r="E237" s="43">
        <f t="shared" si="47"/>
        <v>2025</v>
      </c>
      <c r="F237" s="82">
        <f t="shared" si="48"/>
        <v>3</v>
      </c>
      <c r="G237" s="102"/>
      <c r="H237" s="87"/>
      <c r="I237" s="45"/>
      <c r="J237" s="45"/>
      <c r="K237" s="45"/>
      <c r="L237" s="45"/>
      <c r="M237" s="45"/>
      <c r="N237" s="45"/>
      <c r="O237" s="45"/>
      <c r="P237" s="40"/>
      <c r="Q237" s="40"/>
    </row>
    <row r="238" spans="1:17" ht="60" x14ac:dyDescent="0.25">
      <c r="A238" s="64">
        <f t="shared" si="44"/>
        <v>45894</v>
      </c>
      <c r="B238" s="65">
        <f t="shared" si="40"/>
        <v>2</v>
      </c>
      <c r="C238" s="65">
        <f t="shared" si="45"/>
        <v>25</v>
      </c>
      <c r="D238" s="66" t="str">
        <f t="shared" si="46"/>
        <v>agosto</v>
      </c>
      <c r="E238" s="66">
        <f t="shared" si="47"/>
        <v>2025</v>
      </c>
      <c r="F238" s="86">
        <f t="shared" si="48"/>
        <v>4</v>
      </c>
      <c r="G238" s="104"/>
      <c r="H238" s="87" t="s">
        <v>269</v>
      </c>
      <c r="J238" s="72"/>
      <c r="K238" s="45"/>
      <c r="L238" s="45"/>
      <c r="M238" s="45"/>
      <c r="N238" s="45"/>
      <c r="O238" s="71" t="s">
        <v>173</v>
      </c>
      <c r="P238" s="40"/>
      <c r="Q238" s="40"/>
    </row>
    <row r="239" spans="1:17" ht="75" x14ac:dyDescent="0.25">
      <c r="A239" s="64">
        <f t="shared" si="44"/>
        <v>45895</v>
      </c>
      <c r="B239" s="65">
        <f t="shared" si="40"/>
        <v>3</v>
      </c>
      <c r="C239" s="65">
        <f t="shared" si="45"/>
        <v>26</v>
      </c>
      <c r="D239" s="66" t="str">
        <f t="shared" si="46"/>
        <v>agosto</v>
      </c>
      <c r="E239" s="66">
        <f t="shared" si="47"/>
        <v>2025</v>
      </c>
      <c r="F239" s="67">
        <f t="shared" si="48"/>
        <v>4</v>
      </c>
      <c r="G239" s="101"/>
      <c r="H239" s="87" t="s">
        <v>269</v>
      </c>
      <c r="I239" s="45"/>
      <c r="J239" s="68"/>
      <c r="K239" s="45"/>
      <c r="L239" s="45"/>
      <c r="M239" s="45"/>
      <c r="N239" s="45"/>
      <c r="O239" s="71" t="s">
        <v>179</v>
      </c>
      <c r="P239" s="40"/>
      <c r="Q239" s="40"/>
    </row>
    <row r="240" spans="1:17" x14ac:dyDescent="0.25">
      <c r="A240" s="64">
        <f t="shared" si="44"/>
        <v>45896</v>
      </c>
      <c r="B240" s="65">
        <f t="shared" si="40"/>
        <v>4</v>
      </c>
      <c r="C240" s="65">
        <f t="shared" si="45"/>
        <v>27</v>
      </c>
      <c r="D240" s="66" t="str">
        <f t="shared" si="46"/>
        <v>agosto</v>
      </c>
      <c r="E240" s="66">
        <f t="shared" si="47"/>
        <v>2025</v>
      </c>
      <c r="F240" s="67">
        <f t="shared" si="48"/>
        <v>4</v>
      </c>
      <c r="G240" s="107" t="s">
        <v>212</v>
      </c>
      <c r="H240" s="87"/>
      <c r="I240" s="45"/>
      <c r="J240" s="68"/>
      <c r="K240" s="45"/>
      <c r="L240" s="45"/>
      <c r="M240" s="45"/>
      <c r="N240" s="45"/>
      <c r="O240" s="71"/>
      <c r="P240" s="40"/>
      <c r="Q240" s="40"/>
    </row>
    <row r="241" spans="1:17" x14ac:dyDescent="0.25">
      <c r="A241" s="64">
        <f t="shared" si="44"/>
        <v>45897</v>
      </c>
      <c r="B241" s="65">
        <f t="shared" si="40"/>
        <v>5</v>
      </c>
      <c r="C241" s="65">
        <f t="shared" si="45"/>
        <v>28</v>
      </c>
      <c r="D241" s="66" t="str">
        <f t="shared" si="46"/>
        <v>agosto</v>
      </c>
      <c r="E241" s="66">
        <f t="shared" si="47"/>
        <v>2025</v>
      </c>
      <c r="F241" s="67">
        <f t="shared" si="48"/>
        <v>4</v>
      </c>
      <c r="G241" s="107" t="s">
        <v>212</v>
      </c>
      <c r="H241" s="87"/>
      <c r="I241" s="45"/>
      <c r="J241" s="68"/>
      <c r="K241" s="45"/>
      <c r="L241" s="45"/>
      <c r="M241" s="45"/>
      <c r="N241" s="45"/>
      <c r="O241" s="45"/>
      <c r="P241" s="40"/>
      <c r="Q241" s="40"/>
    </row>
    <row r="242" spans="1:17" x14ac:dyDescent="0.25">
      <c r="A242" s="64">
        <f t="shared" si="44"/>
        <v>45898</v>
      </c>
      <c r="B242" s="65">
        <f t="shared" si="40"/>
        <v>6</v>
      </c>
      <c r="C242" s="65">
        <f t="shared" si="45"/>
        <v>29</v>
      </c>
      <c r="D242" s="66" t="str">
        <f t="shared" si="46"/>
        <v>agosto</v>
      </c>
      <c r="E242" s="66">
        <f t="shared" si="47"/>
        <v>2025</v>
      </c>
      <c r="F242" s="67">
        <f t="shared" si="48"/>
        <v>4</v>
      </c>
      <c r="G242" s="107" t="s">
        <v>212</v>
      </c>
      <c r="H242" s="87"/>
      <c r="I242" s="45"/>
      <c r="J242" s="68"/>
      <c r="K242" s="45"/>
      <c r="L242" s="45"/>
      <c r="M242" s="45"/>
      <c r="N242" s="45"/>
      <c r="O242" s="45"/>
      <c r="P242" s="40"/>
      <c r="Q242" s="40"/>
    </row>
    <row r="243" spans="1:17" x14ac:dyDescent="0.25">
      <c r="A243" s="64">
        <f t="shared" si="44"/>
        <v>45899</v>
      </c>
      <c r="B243" s="65">
        <f t="shared" si="40"/>
        <v>7</v>
      </c>
      <c r="C243" s="65">
        <f t="shared" si="45"/>
        <v>30</v>
      </c>
      <c r="D243" s="66" t="str">
        <f t="shared" si="46"/>
        <v>agosto</v>
      </c>
      <c r="E243" s="66">
        <f t="shared" si="47"/>
        <v>2025</v>
      </c>
      <c r="F243" s="85">
        <f t="shared" si="48"/>
        <v>4</v>
      </c>
      <c r="G243" s="105"/>
      <c r="H243" s="87"/>
      <c r="I243" s="45"/>
      <c r="J243" s="68"/>
      <c r="K243" s="45"/>
      <c r="L243" s="45"/>
      <c r="M243" s="45"/>
      <c r="N243" s="45"/>
      <c r="O243" s="45"/>
      <c r="P243" s="40"/>
      <c r="Q243" s="40"/>
    </row>
    <row r="244" spans="1:17" x14ac:dyDescent="0.25">
      <c r="A244" s="41">
        <f t="shared" si="44"/>
        <v>45900</v>
      </c>
      <c r="B244" s="42">
        <f t="shared" si="40"/>
        <v>1</v>
      </c>
      <c r="C244" s="42">
        <f t="shared" si="45"/>
        <v>31</v>
      </c>
      <c r="D244" s="43" t="str">
        <f t="shared" si="46"/>
        <v>agosto</v>
      </c>
      <c r="E244" s="43">
        <f t="shared" si="47"/>
        <v>2025</v>
      </c>
      <c r="F244" s="82">
        <f t="shared" si="48"/>
        <v>4</v>
      </c>
      <c r="G244" s="102"/>
      <c r="H244" s="87"/>
      <c r="I244" s="45"/>
      <c r="J244" s="45"/>
      <c r="K244" s="45"/>
      <c r="L244" s="45"/>
      <c r="M244" s="45"/>
      <c r="N244" s="45"/>
      <c r="O244" s="45"/>
      <c r="P244" s="40"/>
      <c r="Q244" s="40"/>
    </row>
    <row r="245" spans="1:17" ht="75" x14ac:dyDescent="0.25">
      <c r="A245" s="64">
        <f t="shared" si="44"/>
        <v>45901</v>
      </c>
      <c r="B245" s="65">
        <f t="shared" si="40"/>
        <v>2</v>
      </c>
      <c r="C245" s="65">
        <f t="shared" si="45"/>
        <v>1</v>
      </c>
      <c r="D245" s="66" t="str">
        <f t="shared" si="46"/>
        <v>septiembre</v>
      </c>
      <c r="E245" s="66">
        <f t="shared" si="47"/>
        <v>2025</v>
      </c>
      <c r="F245" s="86">
        <f t="shared" si="48"/>
        <v>5</v>
      </c>
      <c r="G245" s="87" t="s">
        <v>271</v>
      </c>
      <c r="H245" s="136" t="s">
        <v>271</v>
      </c>
      <c r="I245" s="47" t="s">
        <v>272</v>
      </c>
      <c r="J245" s="145" t="s">
        <v>272</v>
      </c>
      <c r="K245" s="45"/>
      <c r="L245" s="127" t="s">
        <v>273</v>
      </c>
      <c r="M245" s="45"/>
      <c r="N245" s="45"/>
      <c r="O245" s="71" t="s">
        <v>185</v>
      </c>
      <c r="P245" s="40"/>
      <c r="Q245" s="40"/>
    </row>
    <row r="246" spans="1:17" ht="75" x14ac:dyDescent="0.25">
      <c r="A246" s="64">
        <f t="shared" ref="A246:A277" si="55">A245+1</f>
        <v>45902</v>
      </c>
      <c r="B246" s="65">
        <f t="shared" si="40"/>
        <v>3</v>
      </c>
      <c r="C246" s="65">
        <f t="shared" ref="C246:C277" si="56">DAY(A246)</f>
        <v>2</v>
      </c>
      <c r="D246" s="66" t="str">
        <f t="shared" ref="D246:D277" si="57">TEXT(A246,"mmmm")</f>
        <v>septiembre</v>
      </c>
      <c r="E246" s="66">
        <f t="shared" ref="E246:E277" si="58">YEAR(A246)</f>
        <v>2025</v>
      </c>
      <c r="F246" s="67">
        <f t="shared" si="48"/>
        <v>5</v>
      </c>
      <c r="G246" s="101"/>
      <c r="H246" s="87"/>
      <c r="I246" s="45"/>
      <c r="J246" s="143" t="s">
        <v>274</v>
      </c>
      <c r="K246" s="45"/>
      <c r="L246" s="127" t="s">
        <v>273</v>
      </c>
      <c r="M246" s="45"/>
      <c r="N246" s="45"/>
      <c r="O246" s="71" t="s">
        <v>185</v>
      </c>
      <c r="P246" s="40"/>
      <c r="Q246" s="40"/>
    </row>
    <row r="247" spans="1:17" ht="75" x14ac:dyDescent="0.25">
      <c r="A247" s="64">
        <f t="shared" si="55"/>
        <v>45903</v>
      </c>
      <c r="B247" s="65">
        <f t="shared" si="40"/>
        <v>4</v>
      </c>
      <c r="C247" s="65">
        <f t="shared" si="56"/>
        <v>3</v>
      </c>
      <c r="D247" s="66" t="str">
        <f t="shared" si="57"/>
        <v>septiembre</v>
      </c>
      <c r="E247" s="66">
        <f t="shared" si="58"/>
        <v>2025</v>
      </c>
      <c r="F247" s="67">
        <f t="shared" si="48"/>
        <v>5</v>
      </c>
      <c r="G247" s="101"/>
      <c r="H247" s="87"/>
      <c r="I247" s="45"/>
      <c r="J247" s="143" t="s">
        <v>274</v>
      </c>
      <c r="K247" s="45"/>
      <c r="L247" s="127" t="s">
        <v>273</v>
      </c>
      <c r="M247" s="45"/>
      <c r="N247" s="45"/>
      <c r="O247" s="71" t="s">
        <v>185</v>
      </c>
      <c r="P247" s="40"/>
      <c r="Q247" s="40"/>
    </row>
    <row r="248" spans="1:17" ht="75" x14ac:dyDescent="0.25">
      <c r="A248" s="64">
        <f t="shared" si="55"/>
        <v>45904</v>
      </c>
      <c r="B248" s="65">
        <f t="shared" si="40"/>
        <v>5</v>
      </c>
      <c r="C248" s="65">
        <f t="shared" si="56"/>
        <v>4</v>
      </c>
      <c r="D248" s="66" t="str">
        <f t="shared" si="57"/>
        <v>septiembre</v>
      </c>
      <c r="E248" s="66">
        <f t="shared" si="58"/>
        <v>2025</v>
      </c>
      <c r="F248" s="67">
        <f t="shared" si="48"/>
        <v>5</v>
      </c>
      <c r="G248" s="107" t="s">
        <v>275</v>
      </c>
      <c r="H248" s="136" t="s">
        <v>276</v>
      </c>
      <c r="I248" s="45"/>
      <c r="J248" s="143" t="s">
        <v>274</v>
      </c>
      <c r="K248" s="45"/>
      <c r="L248" s="127" t="s">
        <v>273</v>
      </c>
      <c r="M248" s="45"/>
      <c r="N248" s="45"/>
      <c r="O248" s="71" t="s">
        <v>185</v>
      </c>
      <c r="P248" s="40"/>
      <c r="Q248" s="40"/>
    </row>
    <row r="249" spans="1:17" ht="75" x14ac:dyDescent="0.25">
      <c r="A249" s="64">
        <f t="shared" si="55"/>
        <v>45905</v>
      </c>
      <c r="B249" s="65">
        <f t="shared" si="40"/>
        <v>6</v>
      </c>
      <c r="C249" s="65">
        <f t="shared" si="56"/>
        <v>5</v>
      </c>
      <c r="D249" s="66" t="str">
        <f t="shared" si="57"/>
        <v>septiembre</v>
      </c>
      <c r="E249" s="66">
        <f t="shared" si="58"/>
        <v>2025</v>
      </c>
      <c r="F249" s="67">
        <f t="shared" si="48"/>
        <v>5</v>
      </c>
      <c r="G249" s="101"/>
      <c r="H249" s="87"/>
      <c r="I249" s="45"/>
      <c r="J249" s="143" t="s">
        <v>274</v>
      </c>
      <c r="K249" s="45"/>
      <c r="L249" s="45"/>
      <c r="M249" s="45"/>
      <c r="N249" s="45"/>
      <c r="O249" s="71" t="s">
        <v>185</v>
      </c>
      <c r="P249" s="40"/>
      <c r="Q249" s="40"/>
    </row>
    <row r="250" spans="1:17" ht="30" x14ac:dyDescent="0.25">
      <c r="A250" s="64">
        <f t="shared" si="55"/>
        <v>45906</v>
      </c>
      <c r="B250" s="65">
        <f t="shared" si="40"/>
        <v>7</v>
      </c>
      <c r="C250" s="65">
        <f t="shared" si="56"/>
        <v>6</v>
      </c>
      <c r="D250" s="66" t="str">
        <f t="shared" si="57"/>
        <v>septiembre</v>
      </c>
      <c r="E250" s="66">
        <f t="shared" si="58"/>
        <v>2025</v>
      </c>
      <c r="F250" s="85">
        <f t="shared" si="48"/>
        <v>5</v>
      </c>
      <c r="G250" s="101"/>
      <c r="H250" s="87"/>
      <c r="I250" s="45"/>
      <c r="J250" s="143" t="s">
        <v>274</v>
      </c>
      <c r="K250" s="45"/>
      <c r="L250" s="45"/>
      <c r="M250" s="45"/>
      <c r="N250" s="45"/>
      <c r="O250" s="45"/>
      <c r="P250" s="40"/>
      <c r="Q250" s="40"/>
    </row>
    <row r="251" spans="1:17" ht="30" x14ac:dyDescent="0.25">
      <c r="A251" s="41">
        <f t="shared" si="55"/>
        <v>45907</v>
      </c>
      <c r="B251" s="42">
        <f t="shared" si="40"/>
        <v>1</v>
      </c>
      <c r="C251" s="42">
        <f t="shared" si="56"/>
        <v>7</v>
      </c>
      <c r="D251" s="43" t="str">
        <f t="shared" si="57"/>
        <v>septiembre</v>
      </c>
      <c r="E251" s="43">
        <f t="shared" si="58"/>
        <v>2025</v>
      </c>
      <c r="F251" s="82">
        <f t="shared" si="48"/>
        <v>5</v>
      </c>
      <c r="G251" s="102"/>
      <c r="H251" s="87"/>
      <c r="I251" s="45"/>
      <c r="J251" s="143" t="s">
        <v>274</v>
      </c>
      <c r="K251" s="45"/>
      <c r="L251" s="45"/>
      <c r="M251" s="45"/>
      <c r="N251" s="45"/>
      <c r="O251" s="45"/>
      <c r="P251" s="40"/>
      <c r="Q251" s="40"/>
    </row>
    <row r="252" spans="1:17" ht="45" x14ac:dyDescent="0.25">
      <c r="A252" s="64">
        <f t="shared" si="55"/>
        <v>45908</v>
      </c>
      <c r="B252" s="65">
        <f t="shared" si="40"/>
        <v>2</v>
      </c>
      <c r="C252" s="65">
        <f t="shared" si="56"/>
        <v>8</v>
      </c>
      <c r="D252" s="66" t="str">
        <f t="shared" si="57"/>
        <v>septiembre</v>
      </c>
      <c r="E252" s="66">
        <f t="shared" si="58"/>
        <v>2025</v>
      </c>
      <c r="F252" s="86">
        <f t="shared" si="48"/>
        <v>6</v>
      </c>
      <c r="G252" s="101"/>
      <c r="H252" s="87"/>
      <c r="I252" s="47" t="s">
        <v>277</v>
      </c>
      <c r="J252" s="145" t="s">
        <v>277</v>
      </c>
      <c r="K252" s="45"/>
      <c r="L252" s="45"/>
      <c r="M252" s="45"/>
      <c r="N252" s="45"/>
      <c r="O252" s="71" t="s">
        <v>278</v>
      </c>
      <c r="P252" s="40"/>
      <c r="Q252" s="40"/>
    </row>
    <row r="253" spans="1:17" ht="45" x14ac:dyDescent="0.25">
      <c r="A253" s="64">
        <f t="shared" si="55"/>
        <v>45909</v>
      </c>
      <c r="B253" s="65">
        <f t="shared" si="40"/>
        <v>3</v>
      </c>
      <c r="C253" s="65">
        <f t="shared" si="56"/>
        <v>9</v>
      </c>
      <c r="D253" s="66" t="str">
        <f t="shared" si="57"/>
        <v>septiembre</v>
      </c>
      <c r="E253" s="66">
        <f t="shared" si="58"/>
        <v>2025</v>
      </c>
      <c r="F253" s="67">
        <f t="shared" si="48"/>
        <v>6</v>
      </c>
      <c r="G253" s="101"/>
      <c r="H253" s="87"/>
      <c r="I253" s="45"/>
      <c r="J253" s="45"/>
      <c r="K253" s="45"/>
      <c r="L253" s="45"/>
      <c r="M253" s="45"/>
      <c r="N253" s="45"/>
      <c r="O253" s="71" t="s">
        <v>278</v>
      </c>
      <c r="P253" s="40"/>
      <c r="Q253" s="40"/>
    </row>
    <row r="254" spans="1:17" ht="45" x14ac:dyDescent="0.25">
      <c r="A254" s="64">
        <f t="shared" si="55"/>
        <v>45910</v>
      </c>
      <c r="B254" s="65">
        <f t="shared" si="40"/>
        <v>4</v>
      </c>
      <c r="C254" s="65">
        <f t="shared" si="56"/>
        <v>10</v>
      </c>
      <c r="D254" s="66" t="str">
        <f t="shared" si="57"/>
        <v>septiembre</v>
      </c>
      <c r="E254" s="66">
        <f t="shared" si="58"/>
        <v>2025</v>
      </c>
      <c r="F254" s="67">
        <f t="shared" si="48"/>
        <v>6</v>
      </c>
      <c r="G254" s="101"/>
      <c r="H254" s="87"/>
      <c r="I254" s="45"/>
      <c r="J254" s="45"/>
      <c r="K254" s="45"/>
      <c r="L254" s="45"/>
      <c r="M254" s="45"/>
      <c r="N254" s="45"/>
      <c r="O254" s="71" t="s">
        <v>278</v>
      </c>
      <c r="P254" s="40"/>
      <c r="Q254" s="40"/>
    </row>
    <row r="255" spans="1:17" ht="45" x14ac:dyDescent="0.25">
      <c r="A255" s="64">
        <f t="shared" si="55"/>
        <v>45911</v>
      </c>
      <c r="B255" s="65">
        <f t="shared" si="40"/>
        <v>5</v>
      </c>
      <c r="C255" s="65">
        <f t="shared" si="56"/>
        <v>11</v>
      </c>
      <c r="D255" s="66" t="str">
        <f t="shared" si="57"/>
        <v>septiembre</v>
      </c>
      <c r="E255" s="66">
        <f t="shared" si="58"/>
        <v>2025</v>
      </c>
      <c r="F255" s="67" t="s">
        <v>181</v>
      </c>
      <c r="G255" s="159" t="s">
        <v>182</v>
      </c>
      <c r="H255" s="87"/>
      <c r="I255" s="45"/>
      <c r="J255" s="45"/>
      <c r="K255" s="45"/>
      <c r="L255" s="45"/>
      <c r="M255" s="45"/>
      <c r="N255" s="45"/>
      <c r="O255" s="71" t="s">
        <v>278</v>
      </c>
      <c r="P255" s="40"/>
      <c r="Q255" s="40"/>
    </row>
    <row r="256" spans="1:17" ht="45" x14ac:dyDescent="0.25">
      <c r="A256" s="64">
        <f t="shared" si="55"/>
        <v>45912</v>
      </c>
      <c r="B256" s="65">
        <f t="shared" si="40"/>
        <v>6</v>
      </c>
      <c r="C256" s="65">
        <f t="shared" si="56"/>
        <v>12</v>
      </c>
      <c r="D256" s="66" t="str">
        <f t="shared" si="57"/>
        <v>septiembre</v>
      </c>
      <c r="E256" s="66">
        <f t="shared" si="58"/>
        <v>2025</v>
      </c>
      <c r="F256" s="67">
        <f t="shared" si="48"/>
        <v>6</v>
      </c>
      <c r="G256" s="101"/>
      <c r="H256" s="87"/>
      <c r="I256" s="45"/>
      <c r="J256" s="45"/>
      <c r="K256" s="45"/>
      <c r="L256" s="45"/>
      <c r="M256" s="45"/>
      <c r="N256" s="45"/>
      <c r="O256" s="71" t="s">
        <v>278</v>
      </c>
      <c r="P256" s="40"/>
      <c r="Q256" s="40"/>
    </row>
    <row r="257" spans="1:17" x14ac:dyDescent="0.25">
      <c r="A257" s="64">
        <f t="shared" si="55"/>
        <v>45913</v>
      </c>
      <c r="B257" s="65">
        <f t="shared" si="40"/>
        <v>7</v>
      </c>
      <c r="C257" s="65">
        <f t="shared" si="56"/>
        <v>13</v>
      </c>
      <c r="D257" s="66" t="str">
        <f t="shared" si="57"/>
        <v>septiembre</v>
      </c>
      <c r="E257" s="66">
        <f t="shared" si="58"/>
        <v>2025</v>
      </c>
      <c r="F257" s="85">
        <f t="shared" si="48"/>
        <v>6</v>
      </c>
      <c r="G257" s="101"/>
      <c r="H257" s="87"/>
      <c r="I257" s="45"/>
      <c r="J257" s="45"/>
      <c r="K257" s="45"/>
      <c r="L257" s="45"/>
      <c r="M257" s="45"/>
      <c r="N257" s="45"/>
      <c r="O257" s="45"/>
      <c r="P257" s="40"/>
      <c r="Q257" s="40"/>
    </row>
    <row r="258" spans="1:17" x14ac:dyDescent="0.25">
      <c r="A258" s="41">
        <f t="shared" si="55"/>
        <v>45914</v>
      </c>
      <c r="B258" s="42">
        <f t="shared" si="40"/>
        <v>1</v>
      </c>
      <c r="C258" s="42">
        <f t="shared" si="56"/>
        <v>14</v>
      </c>
      <c r="D258" s="43" t="str">
        <f t="shared" si="57"/>
        <v>septiembre</v>
      </c>
      <c r="E258" s="43">
        <f t="shared" si="58"/>
        <v>2025</v>
      </c>
      <c r="F258" s="82">
        <f t="shared" si="48"/>
        <v>6</v>
      </c>
      <c r="G258" s="102"/>
      <c r="H258" s="87"/>
      <c r="I258" s="45"/>
      <c r="J258" s="45"/>
      <c r="K258" s="45"/>
      <c r="L258" s="45"/>
      <c r="M258" s="45"/>
      <c r="N258" s="45"/>
      <c r="O258" s="45"/>
      <c r="P258" s="40"/>
      <c r="Q258" s="40"/>
    </row>
    <row r="259" spans="1:17" ht="45" x14ac:dyDescent="0.25">
      <c r="A259" s="64">
        <f t="shared" si="55"/>
        <v>45915</v>
      </c>
      <c r="B259" s="65">
        <f t="shared" ref="B259:B322" si="59">WEEKDAY(A259)</f>
        <v>2</v>
      </c>
      <c r="C259" s="65">
        <f t="shared" ref="C259:C261" si="60">DAY(A259)</f>
        <v>15</v>
      </c>
      <c r="D259" s="66" t="str">
        <f t="shared" ref="D259:D261" si="61">TEXT(A259,"mmmm")</f>
        <v>septiembre</v>
      </c>
      <c r="E259" s="66">
        <f t="shared" ref="E259:E261" si="62">YEAR(A259)</f>
        <v>2025</v>
      </c>
      <c r="F259" s="86">
        <f t="shared" si="48"/>
        <v>7</v>
      </c>
      <c r="G259" s="101"/>
      <c r="H259" s="87"/>
      <c r="I259" s="45"/>
      <c r="J259" s="45"/>
      <c r="K259" s="45"/>
      <c r="L259" s="45"/>
      <c r="M259" s="45"/>
      <c r="N259" s="45"/>
      <c r="O259" s="71" t="s">
        <v>279</v>
      </c>
      <c r="P259" s="40"/>
      <c r="Q259" s="40"/>
    </row>
    <row r="260" spans="1:17" ht="45" x14ac:dyDescent="0.25">
      <c r="A260" s="64">
        <f t="shared" si="55"/>
        <v>45916</v>
      </c>
      <c r="B260" s="65">
        <f t="shared" si="59"/>
        <v>3</v>
      </c>
      <c r="C260" s="65">
        <f t="shared" si="60"/>
        <v>16</v>
      </c>
      <c r="D260" s="66" t="str">
        <f t="shared" si="61"/>
        <v>septiembre</v>
      </c>
      <c r="E260" s="66">
        <f t="shared" si="62"/>
        <v>2025</v>
      </c>
      <c r="F260" s="67">
        <f t="shared" si="48"/>
        <v>7</v>
      </c>
      <c r="G260" s="101"/>
      <c r="H260" s="87"/>
      <c r="I260" s="45"/>
      <c r="J260" s="45"/>
      <c r="K260" s="45"/>
      <c r="L260" s="45"/>
      <c r="M260" s="45"/>
      <c r="N260" s="45"/>
      <c r="O260" s="71" t="s">
        <v>279</v>
      </c>
      <c r="P260" s="40"/>
      <c r="Q260" s="40"/>
    </row>
    <row r="261" spans="1:17" ht="45" x14ac:dyDescent="0.25">
      <c r="A261" s="64">
        <f t="shared" si="55"/>
        <v>45917</v>
      </c>
      <c r="B261" s="65">
        <f t="shared" si="59"/>
        <v>4</v>
      </c>
      <c r="C261" s="65">
        <f t="shared" si="60"/>
        <v>17</v>
      </c>
      <c r="D261" s="66" t="str">
        <f t="shared" si="61"/>
        <v>septiembre</v>
      </c>
      <c r="E261" s="66">
        <f t="shared" si="62"/>
        <v>2025</v>
      </c>
      <c r="F261" s="85">
        <f t="shared" si="48"/>
        <v>7</v>
      </c>
      <c r="G261" s="101"/>
      <c r="H261" s="87"/>
      <c r="I261" s="45"/>
      <c r="J261" s="45"/>
      <c r="K261" s="45"/>
      <c r="L261" s="45"/>
      <c r="M261" s="45"/>
      <c r="N261" s="45"/>
      <c r="O261" s="71" t="s">
        <v>279</v>
      </c>
      <c r="P261" s="40"/>
      <c r="Q261" s="40"/>
    </row>
    <row r="262" spans="1:17" x14ac:dyDescent="0.25">
      <c r="A262" s="41">
        <f t="shared" si="55"/>
        <v>45918</v>
      </c>
      <c r="B262" s="42">
        <f t="shared" si="59"/>
        <v>5</v>
      </c>
      <c r="C262" s="42">
        <f t="shared" si="56"/>
        <v>18</v>
      </c>
      <c r="D262" s="43" t="str">
        <f t="shared" si="57"/>
        <v>septiembre</v>
      </c>
      <c r="E262" s="43">
        <f t="shared" si="58"/>
        <v>2025</v>
      </c>
      <c r="F262" s="44" t="s">
        <v>148</v>
      </c>
      <c r="G262" s="155" t="s">
        <v>280</v>
      </c>
      <c r="H262" s="87"/>
      <c r="I262" s="45"/>
      <c r="J262" s="45"/>
      <c r="K262" s="45"/>
      <c r="L262" s="45"/>
      <c r="M262" s="45"/>
      <c r="N262" s="45"/>
      <c r="O262" s="45"/>
      <c r="P262" s="40"/>
      <c r="Q262" s="40"/>
    </row>
    <row r="263" spans="1:17" x14ac:dyDescent="0.25">
      <c r="A263" s="41">
        <f t="shared" si="55"/>
        <v>45919</v>
      </c>
      <c r="B263" s="42">
        <f t="shared" si="59"/>
        <v>6</v>
      </c>
      <c r="C263" s="42">
        <f t="shared" si="56"/>
        <v>19</v>
      </c>
      <c r="D263" s="43" t="str">
        <f t="shared" si="57"/>
        <v>septiembre</v>
      </c>
      <c r="E263" s="43">
        <f t="shared" si="58"/>
        <v>2025</v>
      </c>
      <c r="F263" s="44" t="s">
        <v>148</v>
      </c>
      <c r="G263" s="155" t="s">
        <v>281</v>
      </c>
      <c r="H263" s="87"/>
      <c r="I263" s="45"/>
      <c r="J263" s="45"/>
      <c r="K263" s="45"/>
      <c r="L263" s="45"/>
      <c r="M263" s="45"/>
      <c r="N263" s="45"/>
      <c r="O263" s="45"/>
      <c r="P263" s="40"/>
      <c r="Q263" s="40"/>
    </row>
    <row r="264" spans="1:17" x14ac:dyDescent="0.25">
      <c r="A264" s="41">
        <f t="shared" si="55"/>
        <v>45920</v>
      </c>
      <c r="B264" s="42">
        <f t="shared" si="59"/>
        <v>7</v>
      </c>
      <c r="C264" s="42">
        <f t="shared" si="56"/>
        <v>20</v>
      </c>
      <c r="D264" s="43" t="str">
        <f t="shared" si="57"/>
        <v>septiembre</v>
      </c>
      <c r="E264" s="43">
        <f t="shared" si="58"/>
        <v>2025</v>
      </c>
      <c r="F264" s="44" t="s">
        <v>43</v>
      </c>
      <c r="G264" s="159" t="s">
        <v>209</v>
      </c>
      <c r="H264" s="43"/>
      <c r="I264" s="45"/>
      <c r="J264" s="45"/>
      <c r="K264" s="45"/>
      <c r="L264" s="45"/>
      <c r="M264" s="45"/>
      <c r="N264" s="45"/>
      <c r="O264" s="45"/>
      <c r="P264" s="40"/>
      <c r="Q264" s="40"/>
    </row>
    <row r="265" spans="1:17" x14ac:dyDescent="0.25">
      <c r="A265" s="41">
        <f t="shared" si="55"/>
        <v>45921</v>
      </c>
      <c r="B265" s="42">
        <f t="shared" si="59"/>
        <v>1</v>
      </c>
      <c r="C265" s="42">
        <f t="shared" si="56"/>
        <v>21</v>
      </c>
      <c r="D265" s="43" t="str">
        <f t="shared" si="57"/>
        <v>septiembre</v>
      </c>
      <c r="E265" s="43">
        <f t="shared" si="58"/>
        <v>2025</v>
      </c>
      <c r="F265" s="82">
        <f t="shared" si="48"/>
        <v>7</v>
      </c>
      <c r="G265" s="102"/>
      <c r="H265" s="87"/>
      <c r="I265" s="45"/>
      <c r="J265" s="45"/>
      <c r="K265" s="45"/>
      <c r="L265" s="45"/>
      <c r="M265" s="45"/>
      <c r="N265" s="45"/>
      <c r="O265" s="45"/>
      <c r="P265" s="40"/>
      <c r="Q265" s="40"/>
    </row>
    <row r="266" spans="1:17" ht="60" x14ac:dyDescent="0.25">
      <c r="A266" s="64">
        <f t="shared" si="55"/>
        <v>45922</v>
      </c>
      <c r="B266" s="65">
        <f t="shared" si="59"/>
        <v>2</v>
      </c>
      <c r="C266" s="65">
        <f t="shared" si="56"/>
        <v>22</v>
      </c>
      <c r="D266" s="66" t="str">
        <f t="shared" si="57"/>
        <v>septiembre</v>
      </c>
      <c r="E266" s="66">
        <f t="shared" si="58"/>
        <v>2025</v>
      </c>
      <c r="F266" s="86">
        <f t="shared" si="48"/>
        <v>8</v>
      </c>
      <c r="G266" s="101"/>
      <c r="H266" s="87"/>
      <c r="I266" s="45"/>
      <c r="J266" s="45"/>
      <c r="K266" s="45"/>
      <c r="L266" s="45"/>
      <c r="M266" s="45"/>
      <c r="N266" s="45"/>
      <c r="O266" s="71" t="s">
        <v>173</v>
      </c>
      <c r="P266" s="40"/>
      <c r="Q266" s="40"/>
    </row>
    <row r="267" spans="1:17" ht="60" x14ac:dyDescent="0.25">
      <c r="A267" s="64">
        <f t="shared" si="55"/>
        <v>45923</v>
      </c>
      <c r="B267" s="65">
        <f t="shared" si="59"/>
        <v>3</v>
      </c>
      <c r="C267" s="65">
        <f t="shared" si="56"/>
        <v>23</v>
      </c>
      <c r="D267" s="66" t="str">
        <f t="shared" si="57"/>
        <v>septiembre</v>
      </c>
      <c r="E267" s="66">
        <f t="shared" si="58"/>
        <v>2025</v>
      </c>
      <c r="F267" s="67">
        <f t="shared" si="48"/>
        <v>8</v>
      </c>
      <c r="G267" s="101"/>
      <c r="H267" s="87"/>
      <c r="I267" s="45"/>
      <c r="J267" s="45"/>
      <c r="K267" s="45"/>
      <c r="L267" s="45"/>
      <c r="M267" s="45"/>
      <c r="N267" s="45"/>
      <c r="O267" s="71" t="s">
        <v>173</v>
      </c>
      <c r="P267" s="40"/>
      <c r="Q267" s="40"/>
    </row>
    <row r="268" spans="1:17" ht="60" x14ac:dyDescent="0.25">
      <c r="A268" s="64">
        <f t="shared" si="55"/>
        <v>45924</v>
      </c>
      <c r="B268" s="65">
        <f t="shared" si="59"/>
        <v>4</v>
      </c>
      <c r="C268" s="65">
        <f t="shared" si="56"/>
        <v>24</v>
      </c>
      <c r="D268" s="66" t="str">
        <f t="shared" si="57"/>
        <v>septiembre</v>
      </c>
      <c r="E268" s="66">
        <f t="shared" si="58"/>
        <v>2025</v>
      </c>
      <c r="F268" s="67">
        <f t="shared" si="48"/>
        <v>8</v>
      </c>
      <c r="G268" s="101"/>
      <c r="H268" s="87"/>
      <c r="I268" s="45"/>
      <c r="J268" s="45"/>
      <c r="K268" s="45"/>
      <c r="L268" s="45"/>
      <c r="M268" s="45"/>
      <c r="N268" s="45"/>
      <c r="O268" s="71" t="s">
        <v>173</v>
      </c>
      <c r="P268" s="40"/>
      <c r="Q268" s="40"/>
    </row>
    <row r="269" spans="1:17" ht="60" x14ac:dyDescent="0.25">
      <c r="A269" s="64">
        <f t="shared" si="55"/>
        <v>45925</v>
      </c>
      <c r="B269" s="65">
        <f t="shared" si="59"/>
        <v>5</v>
      </c>
      <c r="C269" s="65">
        <f t="shared" si="56"/>
        <v>25</v>
      </c>
      <c r="D269" s="66" t="str">
        <f t="shared" si="57"/>
        <v>septiembre</v>
      </c>
      <c r="E269" s="66">
        <f t="shared" si="58"/>
        <v>2025</v>
      </c>
      <c r="F269" s="67">
        <f t="shared" si="48"/>
        <v>8</v>
      </c>
      <c r="G269" s="101"/>
      <c r="H269" s="87"/>
      <c r="I269" s="45"/>
      <c r="J269" s="146"/>
      <c r="K269" s="45"/>
      <c r="L269" s="45"/>
      <c r="M269" s="45"/>
      <c r="N269" s="45"/>
      <c r="O269" s="71" t="s">
        <v>173</v>
      </c>
      <c r="P269" s="40"/>
      <c r="Q269" s="40"/>
    </row>
    <row r="270" spans="1:17" ht="75" x14ac:dyDescent="0.25">
      <c r="A270" s="64">
        <f t="shared" si="55"/>
        <v>45926</v>
      </c>
      <c r="B270" s="65">
        <f t="shared" si="59"/>
        <v>6</v>
      </c>
      <c r="C270" s="65">
        <f t="shared" si="56"/>
        <v>26</v>
      </c>
      <c r="D270" s="66" t="str">
        <f t="shared" si="57"/>
        <v>septiembre</v>
      </c>
      <c r="E270" s="66">
        <f t="shared" si="58"/>
        <v>2025</v>
      </c>
      <c r="F270" s="67">
        <f t="shared" si="48"/>
        <v>8</v>
      </c>
      <c r="G270" s="101"/>
      <c r="H270" s="87"/>
      <c r="I270" s="45"/>
      <c r="J270" s="45"/>
      <c r="K270" s="45"/>
      <c r="L270" s="45"/>
      <c r="M270" s="45"/>
      <c r="N270" s="45"/>
      <c r="O270" s="71" t="s">
        <v>179</v>
      </c>
      <c r="P270" s="40"/>
      <c r="Q270" s="40"/>
    </row>
    <row r="271" spans="1:17" x14ac:dyDescent="0.25">
      <c r="A271" s="64">
        <f t="shared" si="55"/>
        <v>45927</v>
      </c>
      <c r="B271" s="65">
        <f t="shared" si="59"/>
        <v>7</v>
      </c>
      <c r="C271" s="65">
        <f t="shared" si="56"/>
        <v>27</v>
      </c>
      <c r="D271" s="66" t="str">
        <f t="shared" si="57"/>
        <v>septiembre</v>
      </c>
      <c r="E271" s="66">
        <f t="shared" si="58"/>
        <v>2025</v>
      </c>
      <c r="F271" s="85">
        <f t="shared" si="48"/>
        <v>8</v>
      </c>
      <c r="G271" s="97"/>
      <c r="H271" s="87"/>
      <c r="I271" s="45"/>
      <c r="J271" s="45"/>
      <c r="K271" s="45"/>
      <c r="L271" s="45"/>
      <c r="M271" s="45"/>
      <c r="N271" s="45"/>
      <c r="O271" s="45"/>
      <c r="P271" s="40"/>
      <c r="Q271" s="40"/>
    </row>
    <row r="272" spans="1:17" x14ac:dyDescent="0.25">
      <c r="A272" s="41">
        <f t="shared" si="55"/>
        <v>45928</v>
      </c>
      <c r="B272" s="42">
        <f t="shared" si="59"/>
        <v>1</v>
      </c>
      <c r="C272" s="42">
        <f t="shared" si="56"/>
        <v>28</v>
      </c>
      <c r="D272" s="43" t="str">
        <f t="shared" si="57"/>
        <v>septiembre</v>
      </c>
      <c r="E272" s="43">
        <f t="shared" si="58"/>
        <v>2025</v>
      </c>
      <c r="F272" s="82">
        <f t="shared" si="48"/>
        <v>8</v>
      </c>
      <c r="G272" s="102"/>
      <c r="H272" s="87"/>
      <c r="I272" s="45"/>
      <c r="J272" s="45"/>
      <c r="K272" s="45"/>
      <c r="L272" s="45"/>
      <c r="M272" s="45"/>
      <c r="N272" s="45"/>
      <c r="O272" s="45"/>
      <c r="P272" s="40"/>
      <c r="Q272" s="40"/>
    </row>
    <row r="273" spans="1:17" x14ac:dyDescent="0.25">
      <c r="A273" s="64">
        <f t="shared" si="55"/>
        <v>45929</v>
      </c>
      <c r="B273" s="65">
        <f t="shared" si="59"/>
        <v>2</v>
      </c>
      <c r="C273" s="65">
        <f t="shared" si="56"/>
        <v>29</v>
      </c>
      <c r="D273" s="66" t="str">
        <f t="shared" si="57"/>
        <v>septiembre</v>
      </c>
      <c r="E273" s="66">
        <f t="shared" si="58"/>
        <v>2025</v>
      </c>
      <c r="F273" s="86">
        <f t="shared" si="48"/>
        <v>9</v>
      </c>
      <c r="G273" s="104"/>
      <c r="H273" s="87"/>
      <c r="I273" s="45"/>
      <c r="J273" s="45"/>
      <c r="K273" s="45"/>
      <c r="L273" s="45"/>
      <c r="M273" s="45"/>
      <c r="N273" s="45"/>
      <c r="O273" s="45"/>
      <c r="P273" s="40"/>
      <c r="Q273" s="40"/>
    </row>
    <row r="274" spans="1:17" x14ac:dyDescent="0.25">
      <c r="A274" s="64">
        <f t="shared" si="55"/>
        <v>45930</v>
      </c>
      <c r="B274" s="65">
        <f t="shared" si="59"/>
        <v>3</v>
      </c>
      <c r="C274" s="65">
        <f t="shared" si="56"/>
        <v>30</v>
      </c>
      <c r="D274" s="66" t="str">
        <f t="shared" si="57"/>
        <v>septiembre</v>
      </c>
      <c r="E274" s="66">
        <f t="shared" si="58"/>
        <v>2025</v>
      </c>
      <c r="F274" s="67">
        <f t="shared" si="48"/>
        <v>9</v>
      </c>
      <c r="G274" s="98"/>
      <c r="H274" s="87"/>
      <c r="I274" s="45"/>
      <c r="J274" s="45"/>
      <c r="K274" s="45"/>
      <c r="L274" s="45"/>
      <c r="M274" s="45"/>
      <c r="N274" s="45"/>
      <c r="O274" s="45"/>
      <c r="P274" s="40"/>
      <c r="Q274" s="40"/>
    </row>
    <row r="275" spans="1:17" ht="30" x14ac:dyDescent="0.25">
      <c r="A275" s="64">
        <f t="shared" si="55"/>
        <v>45931</v>
      </c>
      <c r="B275" s="65">
        <f t="shared" si="59"/>
        <v>4</v>
      </c>
      <c r="C275" s="65">
        <f t="shared" si="56"/>
        <v>1</v>
      </c>
      <c r="D275" s="66" t="str">
        <f t="shared" si="57"/>
        <v>octubre</v>
      </c>
      <c r="E275" s="66">
        <f t="shared" si="58"/>
        <v>2025</v>
      </c>
      <c r="F275" s="67">
        <f t="shared" si="48"/>
        <v>9</v>
      </c>
      <c r="G275" s="101"/>
      <c r="H275" s="87"/>
      <c r="I275" s="45"/>
      <c r="J275" s="45"/>
      <c r="K275" s="45"/>
      <c r="L275" s="127" t="s">
        <v>282</v>
      </c>
      <c r="M275" s="45"/>
      <c r="N275" s="45"/>
      <c r="O275" s="45"/>
      <c r="P275" s="40"/>
      <c r="Q275" s="40"/>
    </row>
    <row r="276" spans="1:17" x14ac:dyDescent="0.25">
      <c r="A276" s="64">
        <f t="shared" si="55"/>
        <v>45932</v>
      </c>
      <c r="B276" s="65">
        <f t="shared" si="59"/>
        <v>5</v>
      </c>
      <c r="C276" s="65">
        <f t="shared" si="56"/>
        <v>2</v>
      </c>
      <c r="D276" s="66" t="str">
        <f t="shared" si="57"/>
        <v>octubre</v>
      </c>
      <c r="E276" s="66">
        <f t="shared" si="58"/>
        <v>2025</v>
      </c>
      <c r="F276" s="67">
        <f t="shared" si="48"/>
        <v>9</v>
      </c>
      <c r="G276" s="101"/>
      <c r="H276" s="87"/>
      <c r="I276" s="45"/>
      <c r="J276" s="45"/>
      <c r="K276" s="45"/>
      <c r="L276" s="45"/>
      <c r="M276" s="45"/>
      <c r="N276" s="45"/>
      <c r="O276" s="45"/>
      <c r="P276" s="40"/>
      <c r="Q276" s="40"/>
    </row>
    <row r="277" spans="1:17" x14ac:dyDescent="0.25">
      <c r="A277" s="64">
        <f t="shared" si="55"/>
        <v>45933</v>
      </c>
      <c r="B277" s="65">
        <f t="shared" si="59"/>
        <v>6</v>
      </c>
      <c r="C277" s="65">
        <f t="shared" si="56"/>
        <v>3</v>
      </c>
      <c r="D277" s="66" t="str">
        <f t="shared" si="57"/>
        <v>octubre</v>
      </c>
      <c r="E277" s="66">
        <f t="shared" si="58"/>
        <v>2025</v>
      </c>
      <c r="F277" s="67">
        <f t="shared" si="48"/>
        <v>9</v>
      </c>
      <c r="G277" s="101"/>
      <c r="H277" s="87"/>
      <c r="I277" s="45"/>
      <c r="J277" s="45"/>
      <c r="K277" s="45"/>
      <c r="L277" s="45"/>
      <c r="M277" s="45"/>
      <c r="N277" s="45"/>
      <c r="O277" s="45"/>
      <c r="P277" s="40"/>
      <c r="Q277" s="40"/>
    </row>
    <row r="278" spans="1:17" x14ac:dyDescent="0.25">
      <c r="A278" s="64">
        <f t="shared" ref="A278:A309" si="63">A277+1</f>
        <v>45934</v>
      </c>
      <c r="B278" s="65">
        <f t="shared" si="59"/>
        <v>7</v>
      </c>
      <c r="C278" s="65">
        <f t="shared" ref="C278:C309" si="64">DAY(A278)</f>
        <v>4</v>
      </c>
      <c r="D278" s="66" t="str">
        <f t="shared" ref="D278:D309" si="65">TEXT(A278,"mmmm")</f>
        <v>octubre</v>
      </c>
      <c r="E278" s="66">
        <f t="shared" ref="E278:E309" si="66">YEAR(A278)</f>
        <v>2025</v>
      </c>
      <c r="F278" s="85">
        <f t="shared" si="48"/>
        <v>9</v>
      </c>
      <c r="G278" s="103"/>
      <c r="H278" s="87"/>
      <c r="I278" s="45"/>
      <c r="J278" s="45"/>
      <c r="K278" s="45"/>
      <c r="L278" s="45"/>
      <c r="M278" s="45"/>
      <c r="N278" s="45"/>
      <c r="O278" s="45"/>
      <c r="P278" s="40"/>
      <c r="Q278" s="40"/>
    </row>
    <row r="279" spans="1:17" x14ac:dyDescent="0.25">
      <c r="A279" s="41">
        <f t="shared" si="63"/>
        <v>45935</v>
      </c>
      <c r="B279" s="42">
        <f t="shared" si="59"/>
        <v>1</v>
      </c>
      <c r="C279" s="42">
        <f t="shared" si="64"/>
        <v>5</v>
      </c>
      <c r="D279" s="43" t="str">
        <f t="shared" si="65"/>
        <v>octubre</v>
      </c>
      <c r="E279" s="43">
        <f t="shared" si="66"/>
        <v>2025</v>
      </c>
      <c r="F279" s="82">
        <f t="shared" si="48"/>
        <v>9</v>
      </c>
      <c r="G279" s="93"/>
      <c r="H279" s="87"/>
      <c r="I279" s="45"/>
      <c r="J279" s="45"/>
      <c r="K279" s="45"/>
      <c r="L279" s="45"/>
      <c r="M279" s="45"/>
      <c r="N279" s="45"/>
      <c r="O279" s="45"/>
      <c r="P279" s="40"/>
      <c r="Q279" s="40"/>
    </row>
    <row r="280" spans="1:17" x14ac:dyDescent="0.25">
      <c r="A280" s="64">
        <f t="shared" si="63"/>
        <v>45936</v>
      </c>
      <c r="B280" s="65">
        <f t="shared" si="59"/>
        <v>2</v>
      </c>
      <c r="C280" s="65">
        <f t="shared" si="64"/>
        <v>6</v>
      </c>
      <c r="D280" s="66" t="str">
        <f t="shared" si="65"/>
        <v>octubre</v>
      </c>
      <c r="E280" s="66">
        <f t="shared" si="66"/>
        <v>2025</v>
      </c>
      <c r="F280" s="86">
        <f t="shared" si="48"/>
        <v>10</v>
      </c>
      <c r="G280" s="99"/>
      <c r="H280" s="87"/>
      <c r="I280" s="45"/>
      <c r="J280" s="63"/>
      <c r="K280" s="45"/>
      <c r="L280" s="45"/>
      <c r="M280" s="45"/>
      <c r="N280" s="45"/>
      <c r="O280" s="45"/>
      <c r="P280" s="40"/>
      <c r="Q280" s="40"/>
    </row>
    <row r="281" spans="1:17" x14ac:dyDescent="0.25">
      <c r="A281" s="64">
        <f t="shared" si="63"/>
        <v>45937</v>
      </c>
      <c r="B281" s="65">
        <f t="shared" si="59"/>
        <v>3</v>
      </c>
      <c r="C281" s="65">
        <f t="shared" si="64"/>
        <v>7</v>
      </c>
      <c r="D281" s="66" t="str">
        <f t="shared" si="65"/>
        <v>octubre</v>
      </c>
      <c r="E281" s="66">
        <f t="shared" si="66"/>
        <v>2025</v>
      </c>
      <c r="F281" s="67">
        <f t="shared" si="48"/>
        <v>10</v>
      </c>
      <c r="G281" s="92"/>
      <c r="H281" s="87"/>
      <c r="I281" s="45"/>
      <c r="J281" s="45"/>
      <c r="K281" s="45"/>
      <c r="L281" s="45"/>
      <c r="M281" s="45"/>
      <c r="N281" s="45"/>
      <c r="O281" s="45"/>
      <c r="P281" s="40"/>
      <c r="Q281" s="40"/>
    </row>
    <row r="282" spans="1:17" x14ac:dyDescent="0.25">
      <c r="A282" s="64">
        <f t="shared" si="63"/>
        <v>45938</v>
      </c>
      <c r="B282" s="65">
        <f t="shared" si="59"/>
        <v>4</v>
      </c>
      <c r="C282" s="65">
        <f t="shared" si="64"/>
        <v>8</v>
      </c>
      <c r="D282" s="66" t="str">
        <f t="shared" si="65"/>
        <v>octubre</v>
      </c>
      <c r="E282" s="66">
        <f t="shared" si="66"/>
        <v>2025</v>
      </c>
      <c r="F282" s="67">
        <f t="shared" ref="F282:F342" si="67">WEEKNUM(A282,2)-31</f>
        <v>10</v>
      </c>
      <c r="G282" s="101"/>
      <c r="H282" s="87"/>
      <c r="I282" s="45"/>
      <c r="J282" s="45"/>
      <c r="K282" s="45"/>
      <c r="L282" s="45"/>
      <c r="M282" s="45"/>
      <c r="N282" s="45"/>
      <c r="O282" s="45"/>
      <c r="P282" s="40"/>
      <c r="Q282" s="40"/>
    </row>
    <row r="283" spans="1:17" x14ac:dyDescent="0.25">
      <c r="A283" s="64">
        <f t="shared" si="63"/>
        <v>45939</v>
      </c>
      <c r="B283" s="65">
        <f t="shared" si="59"/>
        <v>5</v>
      </c>
      <c r="C283" s="65">
        <f t="shared" si="64"/>
        <v>9</v>
      </c>
      <c r="D283" s="66" t="str">
        <f t="shared" si="65"/>
        <v>octubre</v>
      </c>
      <c r="E283" s="66">
        <f t="shared" si="66"/>
        <v>2025</v>
      </c>
      <c r="F283" s="67">
        <f t="shared" si="67"/>
        <v>10</v>
      </c>
      <c r="G283" s="101"/>
      <c r="H283" s="87"/>
      <c r="I283" s="45"/>
      <c r="J283" s="45"/>
      <c r="K283" s="45"/>
      <c r="L283" s="45"/>
      <c r="M283" s="45"/>
      <c r="N283" s="45"/>
      <c r="O283" s="45"/>
      <c r="P283" s="40"/>
      <c r="Q283" s="40"/>
    </row>
    <row r="284" spans="1:17" x14ac:dyDescent="0.25">
      <c r="A284" s="64">
        <f t="shared" si="63"/>
        <v>45940</v>
      </c>
      <c r="B284" s="65">
        <f t="shared" si="59"/>
        <v>6</v>
      </c>
      <c r="C284" s="65">
        <f t="shared" si="64"/>
        <v>10</v>
      </c>
      <c r="D284" s="66" t="str">
        <f t="shared" si="65"/>
        <v>octubre</v>
      </c>
      <c r="E284" s="66">
        <f t="shared" si="66"/>
        <v>2025</v>
      </c>
      <c r="F284" s="67">
        <f t="shared" si="67"/>
        <v>10</v>
      </c>
      <c r="G284" s="101"/>
      <c r="H284" s="87"/>
      <c r="I284" s="45"/>
      <c r="J284" s="45"/>
      <c r="K284" s="45"/>
      <c r="L284" s="45"/>
      <c r="M284" s="45"/>
      <c r="N284" s="45"/>
      <c r="O284" s="45"/>
      <c r="P284" s="40"/>
      <c r="Q284" s="40"/>
    </row>
    <row r="285" spans="1:17" x14ac:dyDescent="0.25">
      <c r="A285" s="64">
        <f t="shared" si="63"/>
        <v>45941</v>
      </c>
      <c r="B285" s="65">
        <f t="shared" si="59"/>
        <v>7</v>
      </c>
      <c r="C285" s="65">
        <f t="shared" ref="C285" si="68">DAY(A285)</f>
        <v>11</v>
      </c>
      <c r="D285" s="66" t="str">
        <f t="shared" ref="D285" si="69">TEXT(A285,"mmmm")</f>
        <v>octubre</v>
      </c>
      <c r="E285" s="66">
        <f t="shared" ref="E285" si="70">YEAR(A285)</f>
        <v>2025</v>
      </c>
      <c r="F285" s="85">
        <f t="shared" si="67"/>
        <v>10</v>
      </c>
      <c r="G285" s="105"/>
      <c r="H285" s="87"/>
      <c r="I285" s="45"/>
      <c r="J285" s="45"/>
      <c r="K285" s="45"/>
      <c r="L285" s="45"/>
      <c r="M285" s="45"/>
      <c r="N285" s="45"/>
      <c r="O285" s="45"/>
      <c r="P285" s="40"/>
      <c r="Q285" s="40"/>
    </row>
    <row r="286" spans="1:17" x14ac:dyDescent="0.25">
      <c r="A286" s="41">
        <f t="shared" si="63"/>
        <v>45942</v>
      </c>
      <c r="B286" s="42">
        <f t="shared" si="59"/>
        <v>1</v>
      </c>
      <c r="C286" s="42">
        <f t="shared" si="64"/>
        <v>12</v>
      </c>
      <c r="D286" s="43" t="str">
        <f t="shared" si="65"/>
        <v>octubre</v>
      </c>
      <c r="E286" s="43">
        <f t="shared" si="66"/>
        <v>2025</v>
      </c>
      <c r="F286" s="44" t="s">
        <v>148</v>
      </c>
      <c r="G286" s="155" t="s">
        <v>283</v>
      </c>
      <c r="H286" s="87"/>
      <c r="I286" s="45"/>
      <c r="J286" s="45"/>
      <c r="K286" s="45"/>
      <c r="L286" s="45"/>
      <c r="M286" s="45"/>
      <c r="N286" s="45"/>
      <c r="O286" s="45"/>
      <c r="P286" s="40"/>
      <c r="Q286" s="40"/>
    </row>
    <row r="287" spans="1:17" x14ac:dyDescent="0.25">
      <c r="A287" s="64">
        <f t="shared" si="63"/>
        <v>45943</v>
      </c>
      <c r="B287" s="65">
        <f t="shared" si="59"/>
        <v>2</v>
      </c>
      <c r="C287" s="65">
        <f t="shared" si="64"/>
        <v>13</v>
      </c>
      <c r="D287" s="66" t="str">
        <f t="shared" si="65"/>
        <v>octubre</v>
      </c>
      <c r="E287" s="66">
        <f t="shared" si="66"/>
        <v>2025</v>
      </c>
      <c r="F287" s="86">
        <f t="shared" si="67"/>
        <v>11</v>
      </c>
      <c r="G287" s="104"/>
      <c r="H287" s="87"/>
      <c r="I287" s="45"/>
      <c r="J287" s="45"/>
      <c r="K287" s="45"/>
      <c r="L287" s="45"/>
      <c r="M287" s="45"/>
      <c r="N287" s="45"/>
      <c r="O287" s="45"/>
      <c r="P287" s="40"/>
      <c r="Q287" s="40"/>
    </row>
    <row r="288" spans="1:17" x14ac:dyDescent="0.25">
      <c r="A288" s="64">
        <f t="shared" si="63"/>
        <v>45944</v>
      </c>
      <c r="B288" s="65">
        <f t="shared" si="59"/>
        <v>3</v>
      </c>
      <c r="C288" s="65">
        <f t="shared" si="64"/>
        <v>14</v>
      </c>
      <c r="D288" s="66" t="str">
        <f t="shared" si="65"/>
        <v>octubre</v>
      </c>
      <c r="E288" s="66">
        <f t="shared" si="66"/>
        <v>2025</v>
      </c>
      <c r="F288" s="67">
        <f t="shared" si="67"/>
        <v>11</v>
      </c>
      <c r="G288" s="101"/>
      <c r="H288" s="87"/>
      <c r="I288" s="45"/>
      <c r="J288" s="45"/>
      <c r="K288" s="45"/>
      <c r="L288" s="45"/>
      <c r="M288" s="45"/>
      <c r="N288" s="45"/>
      <c r="O288" s="45"/>
      <c r="P288" s="40"/>
      <c r="Q288" s="40"/>
    </row>
    <row r="289" spans="1:17" x14ac:dyDescent="0.25">
      <c r="A289" s="64">
        <f t="shared" si="63"/>
        <v>45945</v>
      </c>
      <c r="B289" s="65">
        <f t="shared" si="59"/>
        <v>4</v>
      </c>
      <c r="C289" s="65">
        <f t="shared" si="64"/>
        <v>15</v>
      </c>
      <c r="D289" s="66" t="str">
        <f t="shared" si="65"/>
        <v>octubre</v>
      </c>
      <c r="E289" s="66">
        <f t="shared" si="66"/>
        <v>2025</v>
      </c>
      <c r="F289" s="67">
        <f t="shared" si="67"/>
        <v>11</v>
      </c>
      <c r="G289" s="101"/>
      <c r="H289" s="87"/>
      <c r="I289" s="45"/>
      <c r="J289" s="45"/>
      <c r="K289" s="45"/>
      <c r="L289" s="45"/>
      <c r="M289" s="45"/>
      <c r="N289" s="45"/>
      <c r="O289" s="45"/>
      <c r="P289" s="40"/>
      <c r="Q289" s="40"/>
    </row>
    <row r="290" spans="1:17" x14ac:dyDescent="0.25">
      <c r="A290" s="64">
        <f t="shared" si="63"/>
        <v>45946</v>
      </c>
      <c r="B290" s="65">
        <f t="shared" si="59"/>
        <v>5</v>
      </c>
      <c r="C290" s="65">
        <f t="shared" si="64"/>
        <v>16</v>
      </c>
      <c r="D290" s="66" t="str">
        <f t="shared" si="65"/>
        <v>octubre</v>
      </c>
      <c r="E290" s="66">
        <f t="shared" si="66"/>
        <v>2025</v>
      </c>
      <c r="F290" s="67">
        <f t="shared" si="67"/>
        <v>11</v>
      </c>
      <c r="G290" s="101"/>
      <c r="H290" s="87"/>
      <c r="I290" s="45"/>
      <c r="J290" s="45"/>
      <c r="K290" s="45"/>
      <c r="L290" s="45"/>
      <c r="M290" s="45"/>
      <c r="N290" s="45"/>
      <c r="O290" s="45"/>
      <c r="P290" s="40"/>
      <c r="Q290" s="40"/>
    </row>
    <row r="291" spans="1:17" x14ac:dyDescent="0.25">
      <c r="A291" s="64">
        <f t="shared" si="63"/>
        <v>45947</v>
      </c>
      <c r="B291" s="65">
        <f t="shared" si="59"/>
        <v>6</v>
      </c>
      <c r="C291" s="65">
        <f t="shared" si="64"/>
        <v>17</v>
      </c>
      <c r="D291" s="66" t="str">
        <f t="shared" si="65"/>
        <v>octubre</v>
      </c>
      <c r="E291" s="66">
        <f t="shared" si="66"/>
        <v>2025</v>
      </c>
      <c r="F291" s="67">
        <f t="shared" si="67"/>
        <v>11</v>
      </c>
      <c r="G291" s="101"/>
      <c r="H291" s="87"/>
      <c r="I291" s="45"/>
      <c r="J291" s="45"/>
      <c r="K291" s="45"/>
      <c r="L291" s="45"/>
      <c r="M291" s="45"/>
      <c r="N291" s="45"/>
      <c r="O291" s="45"/>
      <c r="P291" s="40"/>
      <c r="Q291" s="40"/>
    </row>
    <row r="292" spans="1:17" x14ac:dyDescent="0.25">
      <c r="A292" s="64">
        <f t="shared" si="63"/>
        <v>45948</v>
      </c>
      <c r="B292" s="65">
        <f t="shared" si="59"/>
        <v>7</v>
      </c>
      <c r="C292" s="65">
        <f t="shared" si="64"/>
        <v>18</v>
      </c>
      <c r="D292" s="66" t="str">
        <f t="shared" si="65"/>
        <v>octubre</v>
      </c>
      <c r="E292" s="66">
        <f t="shared" si="66"/>
        <v>2025</v>
      </c>
      <c r="F292" s="85">
        <f t="shared" si="67"/>
        <v>11</v>
      </c>
      <c r="G292" s="105"/>
      <c r="H292" s="87"/>
      <c r="I292" s="45"/>
      <c r="J292" s="45"/>
      <c r="K292" s="45"/>
      <c r="L292" s="45"/>
      <c r="M292" s="45"/>
      <c r="N292" s="45"/>
      <c r="O292" s="45"/>
      <c r="P292" s="40"/>
      <c r="Q292" s="40"/>
    </row>
    <row r="293" spans="1:17" x14ac:dyDescent="0.25">
      <c r="A293" s="41">
        <f t="shared" si="63"/>
        <v>45949</v>
      </c>
      <c r="B293" s="42">
        <f t="shared" si="59"/>
        <v>1</v>
      </c>
      <c r="C293" s="42">
        <f t="shared" si="64"/>
        <v>19</v>
      </c>
      <c r="D293" s="43" t="str">
        <f t="shared" si="65"/>
        <v>octubre</v>
      </c>
      <c r="E293" s="43">
        <f t="shared" si="66"/>
        <v>2025</v>
      </c>
      <c r="F293" s="82">
        <f t="shared" si="67"/>
        <v>11</v>
      </c>
      <c r="G293" s="102"/>
      <c r="H293" s="87"/>
      <c r="I293" s="45"/>
      <c r="J293" s="45"/>
      <c r="K293" s="45"/>
      <c r="L293" s="45"/>
      <c r="M293" s="45"/>
      <c r="N293" s="45"/>
      <c r="O293" s="45"/>
      <c r="P293" s="40"/>
      <c r="Q293" s="40"/>
    </row>
    <row r="294" spans="1:17" ht="45" x14ac:dyDescent="0.25">
      <c r="A294" s="64">
        <f t="shared" si="63"/>
        <v>45950</v>
      </c>
      <c r="B294" s="65">
        <f t="shared" si="59"/>
        <v>2</v>
      </c>
      <c r="C294" s="65">
        <f t="shared" si="64"/>
        <v>20</v>
      </c>
      <c r="D294" s="66" t="str">
        <f t="shared" si="65"/>
        <v>octubre</v>
      </c>
      <c r="E294" s="66">
        <f t="shared" si="66"/>
        <v>2025</v>
      </c>
      <c r="F294" s="86">
        <f t="shared" si="67"/>
        <v>12</v>
      </c>
      <c r="G294" s="104"/>
      <c r="H294" s="87"/>
      <c r="I294" s="45"/>
      <c r="J294" s="45"/>
      <c r="K294" s="45"/>
      <c r="L294" s="45"/>
      <c r="M294" s="45"/>
      <c r="N294" s="125" t="s">
        <v>284</v>
      </c>
      <c r="O294" s="71"/>
      <c r="P294" s="40"/>
      <c r="Q294" s="40"/>
    </row>
    <row r="295" spans="1:17" ht="60" x14ac:dyDescent="0.25">
      <c r="A295" s="64">
        <f t="shared" si="63"/>
        <v>45951</v>
      </c>
      <c r="B295" s="65">
        <f t="shared" si="59"/>
        <v>3</v>
      </c>
      <c r="C295" s="65">
        <f t="shared" si="64"/>
        <v>21</v>
      </c>
      <c r="D295" s="66" t="str">
        <f t="shared" si="65"/>
        <v>octubre</v>
      </c>
      <c r="E295" s="66">
        <f t="shared" si="66"/>
        <v>2025</v>
      </c>
      <c r="F295" s="67">
        <f t="shared" si="67"/>
        <v>12</v>
      </c>
      <c r="G295" s="101"/>
      <c r="H295" s="87"/>
      <c r="I295" s="45"/>
      <c r="J295" s="45"/>
      <c r="K295" s="45"/>
      <c r="L295" s="45"/>
      <c r="M295" s="45"/>
      <c r="N295" s="71" t="s">
        <v>285</v>
      </c>
      <c r="O295" s="71" t="s">
        <v>173</v>
      </c>
      <c r="P295" s="40"/>
      <c r="Q295" s="40"/>
    </row>
    <row r="296" spans="1:17" ht="60" x14ac:dyDescent="0.25">
      <c r="A296" s="64">
        <f t="shared" si="63"/>
        <v>45952</v>
      </c>
      <c r="B296" s="65">
        <f t="shared" si="59"/>
        <v>4</v>
      </c>
      <c r="C296" s="65">
        <f t="shared" si="64"/>
        <v>22</v>
      </c>
      <c r="D296" s="66" t="str">
        <f t="shared" si="65"/>
        <v>octubre</v>
      </c>
      <c r="E296" s="66">
        <f t="shared" si="66"/>
        <v>2025</v>
      </c>
      <c r="F296" s="67">
        <f t="shared" si="67"/>
        <v>12</v>
      </c>
      <c r="G296" s="101"/>
      <c r="H296" s="87"/>
      <c r="I296" s="45"/>
      <c r="J296" s="45"/>
      <c r="K296" s="45"/>
      <c r="L296" s="45"/>
      <c r="M296" s="45"/>
      <c r="N296" s="71" t="s">
        <v>285</v>
      </c>
      <c r="O296" s="71" t="s">
        <v>173</v>
      </c>
      <c r="P296" s="40"/>
      <c r="Q296" s="40"/>
    </row>
    <row r="297" spans="1:17" ht="60" x14ac:dyDescent="0.25">
      <c r="A297" s="64">
        <f t="shared" si="63"/>
        <v>45953</v>
      </c>
      <c r="B297" s="65">
        <f t="shared" si="59"/>
        <v>5</v>
      </c>
      <c r="C297" s="65">
        <f t="shared" si="64"/>
        <v>23</v>
      </c>
      <c r="D297" s="66" t="str">
        <f t="shared" si="65"/>
        <v>octubre</v>
      </c>
      <c r="E297" s="66">
        <f t="shared" si="66"/>
        <v>2025</v>
      </c>
      <c r="F297" s="67">
        <f t="shared" si="67"/>
        <v>12</v>
      </c>
      <c r="G297" s="101"/>
      <c r="H297" s="87"/>
      <c r="I297" s="45"/>
      <c r="J297" s="45"/>
      <c r="K297" s="45"/>
      <c r="L297" s="45"/>
      <c r="M297" s="45"/>
      <c r="N297" s="71" t="s">
        <v>285</v>
      </c>
      <c r="O297" s="71" t="s">
        <v>173</v>
      </c>
      <c r="P297" s="40"/>
      <c r="Q297" s="40"/>
    </row>
    <row r="298" spans="1:17" ht="60" x14ac:dyDescent="0.25">
      <c r="A298" s="64">
        <f t="shared" si="63"/>
        <v>45954</v>
      </c>
      <c r="B298" s="65">
        <f t="shared" si="59"/>
        <v>6</v>
      </c>
      <c r="C298" s="65">
        <f t="shared" si="64"/>
        <v>24</v>
      </c>
      <c r="D298" s="66" t="str">
        <f t="shared" si="65"/>
        <v>octubre</v>
      </c>
      <c r="E298" s="66">
        <f t="shared" si="66"/>
        <v>2025</v>
      </c>
      <c r="F298" s="67">
        <f t="shared" si="67"/>
        <v>12</v>
      </c>
      <c r="G298" s="101"/>
      <c r="H298" s="87"/>
      <c r="I298" s="45"/>
      <c r="J298" s="45"/>
      <c r="K298" s="45"/>
      <c r="L298" s="127" t="s">
        <v>286</v>
      </c>
      <c r="M298" s="45"/>
      <c r="N298" s="71" t="s">
        <v>285</v>
      </c>
      <c r="O298" s="71" t="s">
        <v>173</v>
      </c>
      <c r="P298" s="40"/>
      <c r="Q298" s="40"/>
    </row>
    <row r="299" spans="1:17" ht="30" x14ac:dyDescent="0.25">
      <c r="A299" s="64">
        <f t="shared" si="63"/>
        <v>45955</v>
      </c>
      <c r="B299" s="65">
        <f t="shared" si="59"/>
        <v>7</v>
      </c>
      <c r="C299" s="65">
        <f t="shared" si="64"/>
        <v>25</v>
      </c>
      <c r="D299" s="66" t="str">
        <f t="shared" si="65"/>
        <v>octubre</v>
      </c>
      <c r="E299" s="66">
        <f t="shared" si="66"/>
        <v>2025</v>
      </c>
      <c r="F299" s="85">
        <f t="shared" si="67"/>
        <v>12</v>
      </c>
      <c r="G299" s="105"/>
      <c r="H299" s="87"/>
      <c r="I299" s="45"/>
      <c r="J299" s="45"/>
      <c r="K299" s="45"/>
      <c r="L299" s="45"/>
      <c r="M299" s="45"/>
      <c r="N299" s="71" t="s">
        <v>285</v>
      </c>
      <c r="O299" s="45"/>
      <c r="P299" s="40"/>
      <c r="Q299" s="40"/>
    </row>
    <row r="300" spans="1:17" ht="30" x14ac:dyDescent="0.25">
      <c r="A300" s="41">
        <f t="shared" si="63"/>
        <v>45956</v>
      </c>
      <c r="B300" s="42">
        <f t="shared" si="59"/>
        <v>1</v>
      </c>
      <c r="C300" s="42">
        <f t="shared" si="64"/>
        <v>26</v>
      </c>
      <c r="D300" s="43" t="str">
        <f t="shared" si="65"/>
        <v>octubre</v>
      </c>
      <c r="E300" s="43">
        <f t="shared" si="66"/>
        <v>2025</v>
      </c>
      <c r="F300" s="44" t="s">
        <v>148</v>
      </c>
      <c r="G300" s="155" t="s">
        <v>287</v>
      </c>
      <c r="H300" s="87"/>
      <c r="I300" s="45"/>
      <c r="J300" s="45"/>
      <c r="K300" s="45"/>
      <c r="L300" s="45"/>
      <c r="M300" s="45"/>
      <c r="N300" s="71" t="s">
        <v>285</v>
      </c>
      <c r="O300" s="45"/>
      <c r="P300" s="40"/>
      <c r="Q300" s="40"/>
    </row>
    <row r="301" spans="1:17" ht="75" x14ac:dyDescent="0.25">
      <c r="A301" s="64">
        <f t="shared" si="63"/>
        <v>45957</v>
      </c>
      <c r="B301" s="65">
        <f t="shared" si="59"/>
        <v>2</v>
      </c>
      <c r="C301" s="65">
        <f t="shared" si="64"/>
        <v>27</v>
      </c>
      <c r="D301" s="66" t="str">
        <f t="shared" si="65"/>
        <v>octubre</v>
      </c>
      <c r="E301" s="66">
        <f t="shared" si="66"/>
        <v>2025</v>
      </c>
      <c r="F301" s="86">
        <f t="shared" si="67"/>
        <v>13</v>
      </c>
      <c r="G301" s="104"/>
      <c r="H301" s="87"/>
      <c r="J301" s="45"/>
      <c r="K301" s="45"/>
      <c r="L301" s="45"/>
      <c r="M301" s="45"/>
      <c r="N301" s="71" t="s">
        <v>285</v>
      </c>
      <c r="O301" s="71" t="s">
        <v>179</v>
      </c>
      <c r="P301" s="40"/>
      <c r="Q301" s="40"/>
    </row>
    <row r="302" spans="1:17" ht="30" x14ac:dyDescent="0.25">
      <c r="A302" s="64">
        <f t="shared" si="63"/>
        <v>45958</v>
      </c>
      <c r="B302" s="65">
        <f t="shared" si="59"/>
        <v>3</v>
      </c>
      <c r="C302" s="65">
        <f t="shared" si="64"/>
        <v>28</v>
      </c>
      <c r="D302" s="66" t="str">
        <f t="shared" si="65"/>
        <v>octubre</v>
      </c>
      <c r="E302" s="66">
        <f t="shared" si="66"/>
        <v>2025</v>
      </c>
      <c r="F302" s="67">
        <f t="shared" si="67"/>
        <v>13</v>
      </c>
      <c r="G302" s="101"/>
      <c r="H302" s="87"/>
      <c r="I302" s="45"/>
      <c r="J302" s="45"/>
      <c r="K302" s="45"/>
      <c r="L302" s="45"/>
      <c r="M302" s="45"/>
      <c r="N302" s="71" t="s">
        <v>285</v>
      </c>
      <c r="O302" s="45"/>
      <c r="P302" s="40"/>
      <c r="Q302" s="40"/>
    </row>
    <row r="303" spans="1:17" ht="30" x14ac:dyDescent="0.25">
      <c r="A303" s="64">
        <f t="shared" si="63"/>
        <v>45959</v>
      </c>
      <c r="B303" s="65">
        <f t="shared" si="59"/>
        <v>4</v>
      </c>
      <c r="C303" s="65">
        <f t="shared" si="64"/>
        <v>29</v>
      </c>
      <c r="D303" s="66" t="str">
        <f t="shared" si="65"/>
        <v>octubre</v>
      </c>
      <c r="E303" s="66">
        <f t="shared" si="66"/>
        <v>2025</v>
      </c>
      <c r="F303" s="67">
        <f t="shared" si="67"/>
        <v>13</v>
      </c>
      <c r="G303" s="101"/>
      <c r="H303" s="87"/>
      <c r="I303" s="45"/>
      <c r="J303" s="45"/>
      <c r="K303" s="45"/>
      <c r="L303" s="45"/>
      <c r="M303" s="45"/>
      <c r="N303" s="71" t="s">
        <v>285</v>
      </c>
      <c r="O303" s="45"/>
      <c r="P303" s="40"/>
      <c r="Q303" s="40"/>
    </row>
    <row r="304" spans="1:17" ht="30" x14ac:dyDescent="0.25">
      <c r="A304" s="64">
        <f t="shared" si="63"/>
        <v>45960</v>
      </c>
      <c r="B304" s="65">
        <f t="shared" si="59"/>
        <v>5</v>
      </c>
      <c r="C304" s="65">
        <f t="shared" ref="C304" si="71">DAY(A304)</f>
        <v>30</v>
      </c>
      <c r="D304" s="66" t="str">
        <f t="shared" ref="D304" si="72">TEXT(A304,"mmmm")</f>
        <v>octubre</v>
      </c>
      <c r="E304" s="66">
        <f t="shared" ref="E304" si="73">YEAR(A304)</f>
        <v>2025</v>
      </c>
      <c r="F304" s="85">
        <f t="shared" si="67"/>
        <v>13</v>
      </c>
      <c r="G304" s="105"/>
      <c r="H304" s="87"/>
      <c r="I304" s="45"/>
      <c r="J304" s="45"/>
      <c r="K304" s="45"/>
      <c r="L304" s="45"/>
      <c r="M304" s="45"/>
      <c r="N304" s="71" t="s">
        <v>285</v>
      </c>
      <c r="O304" s="45"/>
      <c r="P304" s="40"/>
      <c r="Q304" s="40"/>
    </row>
    <row r="305" spans="1:17" ht="30" x14ac:dyDescent="0.25">
      <c r="A305" s="41">
        <f t="shared" si="63"/>
        <v>45961</v>
      </c>
      <c r="B305" s="42">
        <f t="shared" si="59"/>
        <v>6</v>
      </c>
      <c r="C305" s="42">
        <f t="shared" si="64"/>
        <v>31</v>
      </c>
      <c r="D305" s="43" t="str">
        <f t="shared" si="65"/>
        <v>octubre</v>
      </c>
      <c r="E305" s="43">
        <f t="shared" si="66"/>
        <v>2025</v>
      </c>
      <c r="F305" s="44" t="s">
        <v>148</v>
      </c>
      <c r="G305" s="155" t="s">
        <v>288</v>
      </c>
      <c r="H305" s="87"/>
      <c r="I305" s="45"/>
      <c r="J305" s="45"/>
      <c r="K305" s="45"/>
      <c r="L305" s="45"/>
      <c r="M305" s="45"/>
      <c r="N305" s="71" t="s">
        <v>285</v>
      </c>
      <c r="O305" s="45"/>
      <c r="P305" s="40"/>
      <c r="Q305" s="40"/>
    </row>
    <row r="306" spans="1:17" ht="30" x14ac:dyDescent="0.25">
      <c r="A306" s="41">
        <f t="shared" si="63"/>
        <v>45962</v>
      </c>
      <c r="B306" s="42">
        <f t="shared" si="59"/>
        <v>7</v>
      </c>
      <c r="C306" s="42">
        <f t="shared" si="64"/>
        <v>1</v>
      </c>
      <c r="D306" s="43" t="str">
        <f t="shared" si="65"/>
        <v>noviembre</v>
      </c>
      <c r="E306" s="43">
        <f t="shared" si="66"/>
        <v>2025</v>
      </c>
      <c r="F306" s="44" t="s">
        <v>148</v>
      </c>
      <c r="G306" s="155" t="s">
        <v>289</v>
      </c>
      <c r="H306" s="87"/>
      <c r="I306" s="45"/>
      <c r="J306" s="45"/>
      <c r="K306" s="45"/>
      <c r="L306" s="45"/>
      <c r="M306" s="45"/>
      <c r="N306" s="71" t="s">
        <v>285</v>
      </c>
      <c r="O306" s="45"/>
      <c r="P306" s="40"/>
      <c r="Q306" s="40"/>
    </row>
    <row r="307" spans="1:17" ht="30" x14ac:dyDescent="0.25">
      <c r="A307" s="41">
        <f t="shared" si="63"/>
        <v>45963</v>
      </c>
      <c r="B307" s="42">
        <f t="shared" si="59"/>
        <v>1</v>
      </c>
      <c r="C307" s="42">
        <f t="shared" si="64"/>
        <v>2</v>
      </c>
      <c r="D307" s="43" t="str">
        <f t="shared" si="65"/>
        <v>noviembre</v>
      </c>
      <c r="E307" s="43">
        <f t="shared" si="66"/>
        <v>2025</v>
      </c>
      <c r="F307" s="82">
        <f t="shared" si="67"/>
        <v>13</v>
      </c>
      <c r="G307" s="102"/>
      <c r="H307" s="87"/>
      <c r="I307" s="45"/>
      <c r="J307" s="45"/>
      <c r="K307" s="45"/>
      <c r="L307" s="45"/>
      <c r="M307" s="45"/>
      <c r="N307" s="71" t="s">
        <v>285</v>
      </c>
      <c r="O307" s="45"/>
      <c r="P307" s="40"/>
      <c r="Q307" s="40"/>
    </row>
    <row r="308" spans="1:17" ht="30" x14ac:dyDescent="0.25">
      <c r="A308" s="64">
        <f t="shared" si="63"/>
        <v>45964</v>
      </c>
      <c r="B308" s="65">
        <f t="shared" si="59"/>
        <v>2</v>
      </c>
      <c r="C308" s="65">
        <f t="shared" si="64"/>
        <v>3</v>
      </c>
      <c r="D308" s="66" t="str">
        <f t="shared" si="65"/>
        <v>noviembre</v>
      </c>
      <c r="E308" s="66">
        <f t="shared" si="66"/>
        <v>2025</v>
      </c>
      <c r="F308" s="86">
        <f t="shared" si="67"/>
        <v>14</v>
      </c>
      <c r="G308" s="104"/>
      <c r="H308" s="87"/>
      <c r="I308" s="47" t="s">
        <v>290</v>
      </c>
      <c r="J308" s="145" t="s">
        <v>291</v>
      </c>
      <c r="K308" s="45"/>
      <c r="L308" s="45"/>
      <c r="M308" s="45"/>
      <c r="N308" s="71" t="s">
        <v>285</v>
      </c>
      <c r="O308" s="45"/>
      <c r="P308" s="40"/>
      <c r="Q308" s="40"/>
    </row>
    <row r="309" spans="1:17" ht="30" x14ac:dyDescent="0.25">
      <c r="A309" s="64">
        <f t="shared" si="63"/>
        <v>45965</v>
      </c>
      <c r="B309" s="65">
        <f t="shared" si="59"/>
        <v>3</v>
      </c>
      <c r="C309" s="65">
        <f t="shared" si="64"/>
        <v>4</v>
      </c>
      <c r="D309" s="66" t="str">
        <f t="shared" si="65"/>
        <v>noviembre</v>
      </c>
      <c r="E309" s="66">
        <f t="shared" si="66"/>
        <v>2025</v>
      </c>
      <c r="F309" s="67">
        <f t="shared" si="67"/>
        <v>14</v>
      </c>
      <c r="G309" s="101"/>
      <c r="H309" s="87"/>
      <c r="I309" s="45"/>
      <c r="J309" s="143" t="s">
        <v>292</v>
      </c>
      <c r="K309" s="45"/>
      <c r="L309" s="45"/>
      <c r="M309" s="45"/>
      <c r="N309" s="71" t="s">
        <v>285</v>
      </c>
      <c r="O309" s="45"/>
      <c r="P309" s="40"/>
      <c r="Q309" s="40"/>
    </row>
    <row r="310" spans="1:17" ht="45" x14ac:dyDescent="0.25">
      <c r="A310" s="64">
        <f t="shared" ref="A310:A341" si="74">A309+1</f>
        <v>45966</v>
      </c>
      <c r="B310" s="65">
        <f t="shared" si="59"/>
        <v>4</v>
      </c>
      <c r="C310" s="65">
        <f t="shared" ref="C310:C341" si="75">DAY(A310)</f>
        <v>5</v>
      </c>
      <c r="D310" s="66" t="str">
        <f t="shared" ref="D310:D341" si="76">TEXT(A310,"mmmm")</f>
        <v>noviembre</v>
      </c>
      <c r="E310" s="66">
        <f t="shared" ref="E310:E341" si="77">YEAR(A310)</f>
        <v>2025</v>
      </c>
      <c r="F310" s="67">
        <f t="shared" si="67"/>
        <v>14</v>
      </c>
      <c r="G310" s="87" t="s">
        <v>293</v>
      </c>
      <c r="H310" s="136" t="s">
        <v>293</v>
      </c>
      <c r="I310" s="45"/>
      <c r="J310" s="143" t="s">
        <v>292</v>
      </c>
      <c r="K310" s="45"/>
      <c r="L310" s="45"/>
      <c r="M310" s="45"/>
      <c r="N310" s="71" t="s">
        <v>285</v>
      </c>
      <c r="O310" s="45"/>
      <c r="P310" s="40"/>
      <c r="Q310" s="40"/>
    </row>
    <row r="311" spans="1:17" ht="30" x14ac:dyDescent="0.25">
      <c r="A311" s="64">
        <f t="shared" si="74"/>
        <v>45967</v>
      </c>
      <c r="B311" s="65">
        <f t="shared" si="59"/>
        <v>5</v>
      </c>
      <c r="C311" s="65">
        <f t="shared" si="75"/>
        <v>6</v>
      </c>
      <c r="D311" s="66" t="str">
        <f t="shared" si="76"/>
        <v>noviembre</v>
      </c>
      <c r="E311" s="66">
        <f t="shared" si="77"/>
        <v>2025</v>
      </c>
      <c r="F311" s="67">
        <f t="shared" si="67"/>
        <v>14</v>
      </c>
      <c r="G311" s="101"/>
      <c r="H311" s="87"/>
      <c r="I311" s="45"/>
      <c r="J311" s="143" t="s">
        <v>292</v>
      </c>
      <c r="K311" s="45"/>
      <c r="L311" s="45"/>
      <c r="M311" s="45"/>
      <c r="N311" s="71" t="s">
        <v>285</v>
      </c>
      <c r="O311" s="45"/>
      <c r="P311" s="40"/>
      <c r="Q311" s="40"/>
    </row>
    <row r="312" spans="1:17" ht="30" x14ac:dyDescent="0.25">
      <c r="A312" s="64">
        <f t="shared" si="74"/>
        <v>45968</v>
      </c>
      <c r="B312" s="65">
        <f t="shared" si="59"/>
        <v>6</v>
      </c>
      <c r="C312" s="65">
        <f t="shared" ref="C312" si="78">DAY(A312)</f>
        <v>7</v>
      </c>
      <c r="D312" s="66" t="str">
        <f t="shared" ref="D312" si="79">TEXT(A312,"mmmm")</f>
        <v>noviembre</v>
      </c>
      <c r="E312" s="66">
        <f t="shared" ref="E312" si="80">YEAR(A312)</f>
        <v>2025</v>
      </c>
      <c r="F312" s="67">
        <f t="shared" si="67"/>
        <v>14</v>
      </c>
      <c r="G312" s="101"/>
      <c r="H312" s="87"/>
      <c r="I312" s="45"/>
      <c r="J312" s="143" t="s">
        <v>292</v>
      </c>
      <c r="K312" s="45"/>
      <c r="L312" s="45"/>
      <c r="M312" s="45"/>
      <c r="N312" s="71" t="s">
        <v>285</v>
      </c>
      <c r="O312" s="45"/>
      <c r="P312" s="40"/>
      <c r="Q312" s="40"/>
    </row>
    <row r="313" spans="1:17" ht="30" x14ac:dyDescent="0.25">
      <c r="A313" s="64">
        <f t="shared" si="74"/>
        <v>45969</v>
      </c>
      <c r="B313" s="65">
        <f t="shared" si="59"/>
        <v>7</v>
      </c>
      <c r="C313" s="65">
        <f t="shared" si="75"/>
        <v>8</v>
      </c>
      <c r="D313" s="66" t="str">
        <f t="shared" si="76"/>
        <v>noviembre</v>
      </c>
      <c r="E313" s="66">
        <f t="shared" si="77"/>
        <v>2025</v>
      </c>
      <c r="F313" s="85">
        <f t="shared" si="67"/>
        <v>14</v>
      </c>
      <c r="G313" s="105"/>
      <c r="H313" s="87"/>
      <c r="J313" s="143" t="s">
        <v>292</v>
      </c>
      <c r="K313" s="45"/>
      <c r="L313" s="45"/>
      <c r="M313" s="45"/>
      <c r="N313" s="71" t="s">
        <v>285</v>
      </c>
      <c r="O313" s="45"/>
      <c r="P313" s="40"/>
      <c r="Q313" s="40"/>
    </row>
    <row r="314" spans="1:17" ht="30" x14ac:dyDescent="0.25">
      <c r="A314" s="41">
        <f t="shared" si="74"/>
        <v>45970</v>
      </c>
      <c r="B314" s="42">
        <f t="shared" si="59"/>
        <v>1</v>
      </c>
      <c r="C314" s="42">
        <f t="shared" si="75"/>
        <v>9</v>
      </c>
      <c r="D314" s="43" t="str">
        <f t="shared" si="76"/>
        <v>noviembre</v>
      </c>
      <c r="E314" s="43">
        <f t="shared" si="77"/>
        <v>2025</v>
      </c>
      <c r="F314" s="82">
        <f t="shared" si="67"/>
        <v>14</v>
      </c>
      <c r="G314" s="102"/>
      <c r="H314" s="87"/>
      <c r="I314" s="45"/>
      <c r="J314" s="143" t="s">
        <v>292</v>
      </c>
      <c r="K314" s="45"/>
      <c r="L314" s="45"/>
      <c r="M314" s="45"/>
      <c r="N314" s="71" t="s">
        <v>285</v>
      </c>
      <c r="O314" s="45"/>
      <c r="P314" s="40"/>
      <c r="Q314" s="40"/>
    </row>
    <row r="315" spans="1:17" ht="30" x14ac:dyDescent="0.25">
      <c r="A315" s="64">
        <f t="shared" si="74"/>
        <v>45971</v>
      </c>
      <c r="B315" s="65">
        <f t="shared" si="59"/>
        <v>2</v>
      </c>
      <c r="C315" s="65">
        <f t="shared" si="75"/>
        <v>10</v>
      </c>
      <c r="D315" s="66" t="str">
        <f t="shared" si="76"/>
        <v>noviembre</v>
      </c>
      <c r="E315" s="66">
        <f t="shared" si="77"/>
        <v>2025</v>
      </c>
      <c r="F315" s="86">
        <f t="shared" si="67"/>
        <v>15</v>
      </c>
      <c r="G315" s="104"/>
      <c r="H315" s="87"/>
      <c r="I315" s="47" t="s">
        <v>290</v>
      </c>
      <c r="J315" s="143" t="s">
        <v>292</v>
      </c>
      <c r="K315" s="45"/>
      <c r="L315" s="45"/>
      <c r="M315" s="45"/>
      <c r="N315" s="125" t="s">
        <v>294</v>
      </c>
      <c r="O315" s="45"/>
      <c r="P315" s="40"/>
      <c r="Q315" s="40"/>
    </row>
    <row r="316" spans="1:17" x14ac:dyDescent="0.25">
      <c r="A316" s="64">
        <f t="shared" si="74"/>
        <v>45972</v>
      </c>
      <c r="B316" s="65">
        <f t="shared" si="59"/>
        <v>3</v>
      </c>
      <c r="C316" s="65">
        <f t="shared" si="75"/>
        <v>11</v>
      </c>
      <c r="D316" s="66" t="str">
        <f t="shared" si="76"/>
        <v>noviembre</v>
      </c>
      <c r="E316" s="66">
        <f t="shared" si="77"/>
        <v>2025</v>
      </c>
      <c r="F316" s="67">
        <f t="shared" si="67"/>
        <v>15</v>
      </c>
      <c r="G316" s="101"/>
      <c r="H316" s="87"/>
      <c r="I316" s="45"/>
      <c r="J316" s="143" t="s">
        <v>292</v>
      </c>
      <c r="K316" s="45"/>
      <c r="L316" s="45"/>
      <c r="M316" s="45"/>
      <c r="N316" s="45"/>
      <c r="O316" s="45"/>
      <c r="P316" s="40"/>
      <c r="Q316" s="40"/>
    </row>
    <row r="317" spans="1:17" x14ac:dyDescent="0.25">
      <c r="A317" s="64">
        <f t="shared" si="74"/>
        <v>45973</v>
      </c>
      <c r="B317" s="65">
        <f t="shared" si="59"/>
        <v>4</v>
      </c>
      <c r="C317" s="65">
        <f t="shared" si="75"/>
        <v>12</v>
      </c>
      <c r="D317" s="66" t="str">
        <f t="shared" si="76"/>
        <v>noviembre</v>
      </c>
      <c r="E317" s="66">
        <f t="shared" si="77"/>
        <v>2025</v>
      </c>
      <c r="F317" s="67">
        <f t="shared" si="67"/>
        <v>15</v>
      </c>
      <c r="G317" s="101"/>
      <c r="H317" s="87"/>
      <c r="I317" s="45"/>
      <c r="J317" s="143" t="s">
        <v>292</v>
      </c>
      <c r="K317" s="45"/>
      <c r="L317" s="45"/>
      <c r="M317" s="45"/>
      <c r="N317" s="45"/>
      <c r="O317" s="45"/>
      <c r="P317" s="40"/>
      <c r="Q317" s="40"/>
    </row>
    <row r="318" spans="1:17" x14ac:dyDescent="0.25">
      <c r="A318" s="64">
        <f t="shared" si="74"/>
        <v>45974</v>
      </c>
      <c r="B318" s="65">
        <f t="shared" si="59"/>
        <v>5</v>
      </c>
      <c r="C318" s="65">
        <f t="shared" si="75"/>
        <v>13</v>
      </c>
      <c r="D318" s="66" t="str">
        <f t="shared" si="76"/>
        <v>noviembre</v>
      </c>
      <c r="E318" s="66">
        <f t="shared" si="77"/>
        <v>2025</v>
      </c>
      <c r="F318" s="67">
        <f t="shared" si="67"/>
        <v>15</v>
      </c>
      <c r="G318" s="101"/>
      <c r="H318" s="87"/>
      <c r="I318" s="45"/>
      <c r="J318" s="143" t="s">
        <v>292</v>
      </c>
      <c r="K318" s="45"/>
      <c r="L318" s="45"/>
      <c r="M318" s="45"/>
      <c r="N318" s="45"/>
      <c r="O318" s="45"/>
      <c r="P318" s="40"/>
      <c r="Q318" s="40"/>
    </row>
    <row r="319" spans="1:17" x14ac:dyDescent="0.25">
      <c r="A319" s="64">
        <f t="shared" si="74"/>
        <v>45975</v>
      </c>
      <c r="B319" s="65">
        <f t="shared" si="59"/>
        <v>6</v>
      </c>
      <c r="C319" s="65">
        <f t="shared" si="75"/>
        <v>14</v>
      </c>
      <c r="D319" s="66" t="str">
        <f t="shared" si="76"/>
        <v>noviembre</v>
      </c>
      <c r="E319" s="66">
        <f t="shared" si="77"/>
        <v>2025</v>
      </c>
      <c r="F319" s="67">
        <f t="shared" si="67"/>
        <v>15</v>
      </c>
      <c r="G319" s="101"/>
      <c r="H319" s="87"/>
      <c r="I319" s="45"/>
      <c r="J319" s="143" t="s">
        <v>292</v>
      </c>
      <c r="K319" s="45"/>
      <c r="L319" s="45"/>
      <c r="M319" s="45"/>
      <c r="N319" s="45"/>
      <c r="O319" s="45"/>
      <c r="P319" s="40"/>
      <c r="Q319" s="40"/>
    </row>
    <row r="320" spans="1:17" x14ac:dyDescent="0.25">
      <c r="A320" s="64">
        <f t="shared" si="74"/>
        <v>45976</v>
      </c>
      <c r="B320" s="65">
        <f t="shared" si="59"/>
        <v>7</v>
      </c>
      <c r="C320" s="65">
        <f t="shared" si="75"/>
        <v>15</v>
      </c>
      <c r="D320" s="66" t="str">
        <f t="shared" si="76"/>
        <v>noviembre</v>
      </c>
      <c r="E320" s="66">
        <f t="shared" si="77"/>
        <v>2025</v>
      </c>
      <c r="F320" s="85">
        <f t="shared" si="67"/>
        <v>15</v>
      </c>
      <c r="G320" s="105"/>
      <c r="H320" s="87"/>
      <c r="J320" s="145" t="s">
        <v>295</v>
      </c>
      <c r="K320" s="45"/>
      <c r="L320" s="45"/>
      <c r="M320" s="45"/>
      <c r="N320" s="45"/>
      <c r="O320" s="45"/>
      <c r="P320" s="40"/>
      <c r="Q320" s="40"/>
    </row>
    <row r="321" spans="1:17" x14ac:dyDescent="0.25">
      <c r="A321" s="41">
        <f t="shared" si="74"/>
        <v>45977</v>
      </c>
      <c r="B321" s="42">
        <f t="shared" si="59"/>
        <v>1</v>
      </c>
      <c r="C321" s="42">
        <f t="shared" si="75"/>
        <v>16</v>
      </c>
      <c r="D321" s="43" t="str">
        <f t="shared" si="76"/>
        <v>noviembre</v>
      </c>
      <c r="E321" s="43">
        <f t="shared" si="77"/>
        <v>2025</v>
      </c>
      <c r="F321" s="44" t="s">
        <v>148</v>
      </c>
      <c r="G321" s="155" t="s">
        <v>296</v>
      </c>
      <c r="H321" s="87"/>
      <c r="I321" s="45"/>
      <c r="J321" s="45"/>
      <c r="K321" s="45"/>
      <c r="L321" s="45"/>
      <c r="M321" s="45"/>
      <c r="N321" s="45"/>
      <c r="O321" s="45"/>
      <c r="P321" s="40"/>
      <c r="Q321" s="40"/>
    </row>
    <row r="322" spans="1:17" ht="30" x14ac:dyDescent="0.25">
      <c r="A322" s="64">
        <f t="shared" si="74"/>
        <v>45978</v>
      </c>
      <c r="B322" s="65">
        <f t="shared" si="59"/>
        <v>2</v>
      </c>
      <c r="C322" s="65">
        <f t="shared" si="75"/>
        <v>17</v>
      </c>
      <c r="D322" s="66" t="str">
        <f t="shared" si="76"/>
        <v>noviembre</v>
      </c>
      <c r="E322" s="66">
        <f t="shared" si="77"/>
        <v>2025</v>
      </c>
      <c r="F322" s="86">
        <f t="shared" si="67"/>
        <v>16</v>
      </c>
      <c r="G322" s="104"/>
      <c r="H322" s="87"/>
      <c r="I322" s="47" t="s">
        <v>297</v>
      </c>
      <c r="J322" s="45"/>
      <c r="K322" s="45"/>
      <c r="L322" s="40"/>
      <c r="M322" s="45"/>
      <c r="N322" s="45"/>
      <c r="O322" s="45"/>
      <c r="P322" s="40"/>
      <c r="Q322" s="40"/>
    </row>
    <row r="323" spans="1:17" x14ac:dyDescent="0.25">
      <c r="A323" s="64">
        <f t="shared" si="74"/>
        <v>45979</v>
      </c>
      <c r="B323" s="65">
        <f t="shared" ref="B323:B386" si="81">WEEKDAY(A323)</f>
        <v>3</v>
      </c>
      <c r="C323" s="65">
        <f t="shared" si="75"/>
        <v>18</v>
      </c>
      <c r="D323" s="66" t="str">
        <f t="shared" si="76"/>
        <v>noviembre</v>
      </c>
      <c r="E323" s="66">
        <f t="shared" si="77"/>
        <v>2025</v>
      </c>
      <c r="F323" s="67">
        <f t="shared" si="67"/>
        <v>16</v>
      </c>
      <c r="G323" s="101"/>
      <c r="H323" s="87"/>
      <c r="I323" s="45"/>
      <c r="J323" s="45"/>
      <c r="K323" s="45"/>
      <c r="L323" s="40"/>
      <c r="M323" s="45"/>
      <c r="N323" s="45"/>
      <c r="O323" s="45"/>
      <c r="P323" s="40"/>
      <c r="Q323" s="40"/>
    </row>
    <row r="324" spans="1:17" x14ac:dyDescent="0.25">
      <c r="A324" s="64">
        <f t="shared" si="74"/>
        <v>45980</v>
      </c>
      <c r="B324" s="65">
        <f t="shared" si="81"/>
        <v>4</v>
      </c>
      <c r="C324" s="65">
        <f t="shared" si="75"/>
        <v>19</v>
      </c>
      <c r="D324" s="66" t="str">
        <f t="shared" si="76"/>
        <v>noviembre</v>
      </c>
      <c r="E324" s="66">
        <f t="shared" si="77"/>
        <v>2025</v>
      </c>
      <c r="F324" s="67">
        <f t="shared" si="67"/>
        <v>16</v>
      </c>
      <c r="G324" s="101"/>
      <c r="H324" s="87"/>
      <c r="I324" s="45"/>
      <c r="J324" s="45"/>
      <c r="K324" s="45"/>
      <c r="L324" s="40"/>
      <c r="M324" s="45"/>
      <c r="N324" s="45"/>
      <c r="O324" s="45"/>
      <c r="P324" s="40"/>
      <c r="Q324" s="40"/>
    </row>
    <row r="325" spans="1:17" x14ac:dyDescent="0.25">
      <c r="A325" s="64">
        <f t="shared" si="74"/>
        <v>45981</v>
      </c>
      <c r="B325" s="65">
        <f t="shared" si="81"/>
        <v>5</v>
      </c>
      <c r="C325" s="65">
        <f t="shared" si="75"/>
        <v>20</v>
      </c>
      <c r="D325" s="66" t="str">
        <f t="shared" si="76"/>
        <v>noviembre</v>
      </c>
      <c r="E325" s="66">
        <f t="shared" si="77"/>
        <v>2025</v>
      </c>
      <c r="F325" s="67">
        <f t="shared" si="67"/>
        <v>16</v>
      </c>
      <c r="G325" s="101"/>
      <c r="H325" s="87"/>
      <c r="I325" s="45"/>
      <c r="J325" s="45"/>
      <c r="K325" s="45"/>
      <c r="L325" s="40"/>
      <c r="M325" s="45"/>
      <c r="N325" s="45"/>
      <c r="O325" s="71"/>
      <c r="P325" s="40"/>
      <c r="Q325" s="40"/>
    </row>
    <row r="326" spans="1:17" ht="60" x14ac:dyDescent="0.25">
      <c r="A326" s="64">
        <f t="shared" si="74"/>
        <v>45982</v>
      </c>
      <c r="B326" s="65">
        <f t="shared" si="81"/>
        <v>6</v>
      </c>
      <c r="C326" s="65">
        <f t="shared" si="75"/>
        <v>21</v>
      </c>
      <c r="D326" s="66" t="str">
        <f t="shared" si="76"/>
        <v>noviembre</v>
      </c>
      <c r="E326" s="66">
        <f t="shared" si="77"/>
        <v>2025</v>
      </c>
      <c r="F326" s="67">
        <f t="shared" si="67"/>
        <v>16</v>
      </c>
      <c r="G326" s="101"/>
      <c r="H326" s="87"/>
      <c r="I326" s="45"/>
      <c r="J326" s="45"/>
      <c r="K326" s="45"/>
      <c r="L326" s="40"/>
      <c r="M326" s="45"/>
      <c r="N326" s="45"/>
      <c r="O326" s="71" t="s">
        <v>173</v>
      </c>
      <c r="P326" s="40"/>
      <c r="Q326" s="40"/>
    </row>
    <row r="327" spans="1:17" ht="45" x14ac:dyDescent="0.25">
      <c r="A327" s="35">
        <f t="shared" si="74"/>
        <v>45983</v>
      </c>
      <c r="B327" s="36">
        <f t="shared" si="81"/>
        <v>7</v>
      </c>
      <c r="C327" s="36">
        <f t="shared" si="75"/>
        <v>22</v>
      </c>
      <c r="D327" s="37" t="str">
        <f t="shared" si="76"/>
        <v>noviembre</v>
      </c>
      <c r="E327" s="37">
        <f t="shared" si="77"/>
        <v>2025</v>
      </c>
      <c r="F327" s="120">
        <f t="shared" si="67"/>
        <v>16</v>
      </c>
      <c r="G327" s="160" t="s">
        <v>298</v>
      </c>
      <c r="H327" s="87"/>
      <c r="I327" s="47" t="s">
        <v>299</v>
      </c>
      <c r="J327" s="45"/>
      <c r="K327" s="45"/>
      <c r="L327" s="45"/>
      <c r="M327" s="45"/>
      <c r="N327" s="45"/>
      <c r="O327" s="45"/>
      <c r="P327" s="40"/>
      <c r="Q327" s="40"/>
    </row>
    <row r="328" spans="1:17" ht="45" x14ac:dyDescent="0.25">
      <c r="A328" s="41">
        <f t="shared" si="74"/>
        <v>45984</v>
      </c>
      <c r="B328" s="42">
        <f t="shared" si="81"/>
        <v>1</v>
      </c>
      <c r="C328" s="42">
        <f t="shared" si="75"/>
        <v>23</v>
      </c>
      <c r="D328" s="43" t="str">
        <f t="shared" si="76"/>
        <v>noviembre</v>
      </c>
      <c r="E328" s="43">
        <f t="shared" si="77"/>
        <v>2025</v>
      </c>
      <c r="F328" s="44" t="s">
        <v>300</v>
      </c>
      <c r="G328" s="155" t="s">
        <v>301</v>
      </c>
      <c r="H328" s="87"/>
      <c r="I328" s="45"/>
      <c r="J328" s="45"/>
      <c r="K328" s="45"/>
      <c r="L328" s="45"/>
      <c r="M328" s="45"/>
      <c r="N328" s="45"/>
      <c r="O328" s="45"/>
      <c r="P328" s="40"/>
      <c r="Q328" s="40"/>
    </row>
    <row r="329" spans="1:17" ht="60" x14ac:dyDescent="0.25">
      <c r="A329" s="64">
        <f t="shared" si="74"/>
        <v>45985</v>
      </c>
      <c r="B329" s="65">
        <f t="shared" si="81"/>
        <v>2</v>
      </c>
      <c r="C329" s="65">
        <f t="shared" si="75"/>
        <v>24</v>
      </c>
      <c r="D329" s="66" t="str">
        <f t="shared" si="76"/>
        <v>noviembre</v>
      </c>
      <c r="E329" s="66">
        <f t="shared" si="77"/>
        <v>2025</v>
      </c>
      <c r="F329" s="67">
        <f t="shared" si="67"/>
        <v>17</v>
      </c>
      <c r="G329" s="154" t="s">
        <v>232</v>
      </c>
      <c r="H329" s="87"/>
      <c r="I329" s="45"/>
      <c r="J329" s="143" t="s">
        <v>302</v>
      </c>
      <c r="K329" s="45"/>
      <c r="L329" s="45"/>
      <c r="M329" s="45"/>
      <c r="N329" s="45"/>
      <c r="O329" s="71" t="s">
        <v>173</v>
      </c>
      <c r="P329" s="40"/>
      <c r="Q329" s="40"/>
    </row>
    <row r="330" spans="1:17" ht="60" x14ac:dyDescent="0.25">
      <c r="A330" s="64">
        <f t="shared" si="74"/>
        <v>45986</v>
      </c>
      <c r="B330" s="65">
        <f t="shared" si="81"/>
        <v>3</v>
      </c>
      <c r="C330" s="65">
        <f t="shared" si="75"/>
        <v>25</v>
      </c>
      <c r="D330" s="66" t="str">
        <f t="shared" si="76"/>
        <v>noviembre</v>
      </c>
      <c r="E330" s="66">
        <f t="shared" si="77"/>
        <v>2025</v>
      </c>
      <c r="F330" s="67">
        <f t="shared" si="67"/>
        <v>17</v>
      </c>
      <c r="G330" s="94" t="s">
        <v>12</v>
      </c>
      <c r="H330" s="87"/>
      <c r="I330" s="45"/>
      <c r="J330" s="143" t="s">
        <v>303</v>
      </c>
      <c r="K330" s="45"/>
      <c r="L330" s="45"/>
      <c r="M330" s="45"/>
      <c r="N330" s="45"/>
      <c r="O330" s="71" t="s">
        <v>173</v>
      </c>
      <c r="P330" s="40"/>
      <c r="Q330" s="40"/>
    </row>
    <row r="331" spans="1:17" ht="60" x14ac:dyDescent="0.25">
      <c r="A331" s="64">
        <f t="shared" si="74"/>
        <v>45987</v>
      </c>
      <c r="B331" s="65">
        <f t="shared" si="81"/>
        <v>4</v>
      </c>
      <c r="C331" s="65">
        <f t="shared" si="75"/>
        <v>26</v>
      </c>
      <c r="D331" s="66" t="str">
        <f t="shared" si="76"/>
        <v>noviembre</v>
      </c>
      <c r="E331" s="66">
        <f t="shared" si="77"/>
        <v>2025</v>
      </c>
      <c r="F331" s="67">
        <f t="shared" si="67"/>
        <v>17</v>
      </c>
      <c r="G331" s="94" t="s">
        <v>12</v>
      </c>
      <c r="H331" s="87"/>
      <c r="I331" s="45"/>
      <c r="J331" s="143" t="s">
        <v>303</v>
      </c>
      <c r="K331" s="45"/>
      <c r="L331" s="45"/>
      <c r="M331" s="45"/>
      <c r="N331" s="45"/>
      <c r="O331" s="71" t="s">
        <v>173</v>
      </c>
      <c r="P331" s="40"/>
      <c r="Q331" s="40"/>
    </row>
    <row r="332" spans="1:17" ht="75" x14ac:dyDescent="0.25">
      <c r="A332" s="64">
        <f t="shared" si="74"/>
        <v>45988</v>
      </c>
      <c r="B332" s="65">
        <f t="shared" si="81"/>
        <v>5</v>
      </c>
      <c r="C332" s="65">
        <f t="shared" si="75"/>
        <v>27</v>
      </c>
      <c r="D332" s="66" t="str">
        <f t="shared" si="76"/>
        <v>noviembre</v>
      </c>
      <c r="E332" s="66">
        <f t="shared" si="77"/>
        <v>2025</v>
      </c>
      <c r="F332" s="67">
        <f t="shared" si="67"/>
        <v>17</v>
      </c>
      <c r="G332" s="94" t="s">
        <v>12</v>
      </c>
      <c r="H332" s="87"/>
      <c r="I332" s="45"/>
      <c r="J332" s="143" t="s">
        <v>303</v>
      </c>
      <c r="K332" s="45"/>
      <c r="L332" s="45"/>
      <c r="M332" s="45"/>
      <c r="N332" s="45"/>
      <c r="O332" s="71" t="s">
        <v>179</v>
      </c>
      <c r="P332" s="40"/>
      <c r="Q332" s="40"/>
    </row>
    <row r="333" spans="1:17" x14ac:dyDescent="0.25">
      <c r="A333" s="64">
        <f t="shared" si="74"/>
        <v>45989</v>
      </c>
      <c r="B333" s="65">
        <f t="shared" si="81"/>
        <v>6</v>
      </c>
      <c r="C333" s="65">
        <f t="shared" si="75"/>
        <v>28</v>
      </c>
      <c r="D333" s="66" t="str">
        <f t="shared" si="76"/>
        <v>noviembre</v>
      </c>
      <c r="E333" s="66">
        <f t="shared" si="77"/>
        <v>2025</v>
      </c>
      <c r="F333" s="67">
        <f t="shared" si="67"/>
        <v>17</v>
      </c>
      <c r="G333" s="94" t="s">
        <v>12</v>
      </c>
      <c r="H333" s="87"/>
      <c r="I333" s="45"/>
      <c r="J333" s="143" t="s">
        <v>303</v>
      </c>
      <c r="K333" s="45"/>
      <c r="L333" s="45"/>
      <c r="M333" s="45"/>
      <c r="N333" s="45"/>
      <c r="O333" s="45"/>
      <c r="P333" s="40"/>
      <c r="Q333" s="40"/>
    </row>
    <row r="334" spans="1:17" ht="45" x14ac:dyDescent="0.25">
      <c r="A334" s="64">
        <f t="shared" si="74"/>
        <v>45990</v>
      </c>
      <c r="B334" s="65">
        <f t="shared" si="81"/>
        <v>7</v>
      </c>
      <c r="C334" s="65">
        <f t="shared" si="75"/>
        <v>29</v>
      </c>
      <c r="D334" s="66" t="str">
        <f t="shared" si="76"/>
        <v>noviembre</v>
      </c>
      <c r="E334" s="66">
        <f t="shared" si="77"/>
        <v>2025</v>
      </c>
      <c r="F334" s="67">
        <f t="shared" si="67"/>
        <v>17</v>
      </c>
      <c r="G334" s="154" t="s">
        <v>235</v>
      </c>
      <c r="H334" s="87"/>
      <c r="I334" s="47" t="s">
        <v>304</v>
      </c>
      <c r="J334" s="143" t="s">
        <v>305</v>
      </c>
      <c r="K334" s="45"/>
      <c r="L334" s="45"/>
      <c r="M334" s="45"/>
      <c r="N334" s="45"/>
      <c r="O334" s="45"/>
      <c r="P334" s="40"/>
      <c r="Q334" s="40"/>
    </row>
    <row r="335" spans="1:17" x14ac:dyDescent="0.25">
      <c r="A335" s="41">
        <f t="shared" si="74"/>
        <v>45991</v>
      </c>
      <c r="B335" s="42">
        <f t="shared" si="81"/>
        <v>1</v>
      </c>
      <c r="C335" s="42">
        <f t="shared" si="75"/>
        <v>30</v>
      </c>
      <c r="D335" s="43" t="str">
        <f t="shared" si="76"/>
        <v>noviembre</v>
      </c>
      <c r="E335" s="43">
        <f t="shared" si="77"/>
        <v>2025</v>
      </c>
      <c r="F335" s="82">
        <f t="shared" si="67"/>
        <v>17</v>
      </c>
      <c r="G335" s="102"/>
      <c r="H335" s="87"/>
      <c r="I335" s="45"/>
      <c r="J335" s="45"/>
      <c r="K335" s="45"/>
      <c r="L335" s="45"/>
      <c r="M335" s="45"/>
      <c r="N335" s="45"/>
      <c r="O335" s="45"/>
      <c r="P335" s="40"/>
      <c r="Q335" s="40"/>
    </row>
    <row r="336" spans="1:17" ht="30" x14ac:dyDescent="0.25">
      <c r="A336" s="64">
        <f t="shared" si="74"/>
        <v>45992</v>
      </c>
      <c r="B336" s="65">
        <f t="shared" si="81"/>
        <v>2</v>
      </c>
      <c r="C336" s="65">
        <f t="shared" si="75"/>
        <v>1</v>
      </c>
      <c r="D336" s="66" t="str">
        <f t="shared" si="76"/>
        <v>diciembre</v>
      </c>
      <c r="E336" s="66">
        <f t="shared" si="77"/>
        <v>2025</v>
      </c>
      <c r="F336" s="67">
        <f t="shared" si="67"/>
        <v>18</v>
      </c>
      <c r="G336" s="130" t="s">
        <v>238</v>
      </c>
      <c r="H336" s="87"/>
      <c r="I336" s="45"/>
      <c r="J336" s="143" t="s">
        <v>306</v>
      </c>
      <c r="K336" s="45"/>
      <c r="L336" s="45"/>
      <c r="M336" s="45"/>
      <c r="N336" s="45"/>
      <c r="O336" s="45"/>
      <c r="P336" s="40"/>
      <c r="Q336" s="40"/>
    </row>
    <row r="337" spans="1:17" ht="45" x14ac:dyDescent="0.25">
      <c r="A337" s="64">
        <f t="shared" si="74"/>
        <v>45993</v>
      </c>
      <c r="B337" s="65">
        <f t="shared" si="81"/>
        <v>3</v>
      </c>
      <c r="C337" s="65">
        <f t="shared" si="75"/>
        <v>2</v>
      </c>
      <c r="D337" s="66" t="str">
        <f t="shared" si="76"/>
        <v>diciembre</v>
      </c>
      <c r="E337" s="66">
        <f t="shared" si="77"/>
        <v>2025</v>
      </c>
      <c r="F337" s="67">
        <f t="shared" si="67"/>
        <v>18</v>
      </c>
      <c r="G337" s="87" t="s">
        <v>307</v>
      </c>
      <c r="H337" s="87" t="s">
        <v>308</v>
      </c>
      <c r="I337" s="45"/>
      <c r="J337" s="143" t="s">
        <v>309</v>
      </c>
      <c r="K337" s="45"/>
      <c r="L337" s="127" t="s">
        <v>310</v>
      </c>
      <c r="M337" s="45"/>
      <c r="N337" s="45"/>
      <c r="O337" s="45"/>
      <c r="P337" s="40"/>
      <c r="Q337" s="40"/>
    </row>
    <row r="338" spans="1:17" ht="30" x14ac:dyDescent="0.25">
      <c r="A338" s="64">
        <f t="shared" si="74"/>
        <v>45994</v>
      </c>
      <c r="B338" s="65">
        <f t="shared" si="81"/>
        <v>4</v>
      </c>
      <c r="C338" s="65">
        <f t="shared" si="75"/>
        <v>3</v>
      </c>
      <c r="D338" s="66" t="str">
        <f t="shared" si="76"/>
        <v>diciembre</v>
      </c>
      <c r="E338" s="66">
        <f t="shared" si="77"/>
        <v>2025</v>
      </c>
      <c r="F338" s="67">
        <f t="shared" si="67"/>
        <v>18</v>
      </c>
      <c r="G338" s="87" t="s">
        <v>311</v>
      </c>
      <c r="H338" s="87" t="s">
        <v>312</v>
      </c>
      <c r="I338" s="45"/>
      <c r="J338" s="143" t="s">
        <v>309</v>
      </c>
      <c r="K338" s="45"/>
      <c r="L338" s="45"/>
      <c r="M338" s="45"/>
      <c r="N338" s="45"/>
      <c r="O338" s="45"/>
      <c r="P338" s="40"/>
      <c r="Q338" s="40"/>
    </row>
    <row r="339" spans="1:17" ht="30" x14ac:dyDescent="0.25">
      <c r="A339" s="64">
        <f t="shared" si="74"/>
        <v>45995</v>
      </c>
      <c r="B339" s="65">
        <f t="shared" si="81"/>
        <v>5</v>
      </c>
      <c r="C339" s="65">
        <f t="shared" si="75"/>
        <v>4</v>
      </c>
      <c r="D339" s="66" t="str">
        <f t="shared" si="76"/>
        <v>diciembre</v>
      </c>
      <c r="E339" s="66">
        <f t="shared" si="77"/>
        <v>2025</v>
      </c>
      <c r="F339" s="67">
        <f t="shared" si="67"/>
        <v>18</v>
      </c>
      <c r="G339" s="101" t="s">
        <v>248</v>
      </c>
      <c r="H339" s="87"/>
      <c r="I339" s="45"/>
      <c r="J339" s="143" t="s">
        <v>309</v>
      </c>
      <c r="K339" s="45"/>
      <c r="L339" s="45"/>
      <c r="M339" s="45"/>
      <c r="N339" s="45"/>
      <c r="O339" s="45"/>
      <c r="P339" s="40"/>
      <c r="Q339" s="40"/>
    </row>
    <row r="340" spans="1:17" ht="30" x14ac:dyDescent="0.25">
      <c r="A340" s="64">
        <f t="shared" si="74"/>
        <v>45996</v>
      </c>
      <c r="B340" s="65">
        <f t="shared" si="81"/>
        <v>6</v>
      </c>
      <c r="C340" s="65">
        <f t="shared" si="75"/>
        <v>5</v>
      </c>
      <c r="D340" s="66" t="str">
        <f t="shared" si="76"/>
        <v>diciembre</v>
      </c>
      <c r="E340" s="66">
        <f t="shared" si="77"/>
        <v>2025</v>
      </c>
      <c r="F340" s="67">
        <f t="shared" si="67"/>
        <v>18</v>
      </c>
      <c r="G340" s="101" t="s">
        <v>248</v>
      </c>
      <c r="H340" s="87"/>
      <c r="J340" s="143" t="s">
        <v>309</v>
      </c>
      <c r="K340" s="45"/>
      <c r="L340" s="45"/>
      <c r="M340" s="45"/>
      <c r="N340" s="45"/>
      <c r="O340" s="45"/>
      <c r="P340" s="40"/>
      <c r="Q340" s="40"/>
    </row>
    <row r="341" spans="1:17" ht="30" x14ac:dyDescent="0.25">
      <c r="A341" s="64">
        <f t="shared" si="74"/>
        <v>45997</v>
      </c>
      <c r="B341" s="65">
        <f t="shared" si="81"/>
        <v>7</v>
      </c>
      <c r="C341" s="65">
        <f t="shared" si="75"/>
        <v>6</v>
      </c>
      <c r="D341" s="66" t="str">
        <f t="shared" si="76"/>
        <v>diciembre</v>
      </c>
      <c r="E341" s="66">
        <f t="shared" si="77"/>
        <v>2025</v>
      </c>
      <c r="F341" s="67">
        <f t="shared" si="67"/>
        <v>18</v>
      </c>
      <c r="G341" s="130" t="s">
        <v>313</v>
      </c>
      <c r="H341" s="87"/>
      <c r="I341" s="47" t="s">
        <v>314</v>
      </c>
      <c r="J341" s="143" t="s">
        <v>315</v>
      </c>
      <c r="K341" s="45"/>
      <c r="L341" s="45"/>
      <c r="M341" s="45"/>
      <c r="N341" s="45"/>
      <c r="O341" s="45"/>
      <c r="P341" s="40"/>
      <c r="Q341" s="40"/>
    </row>
    <row r="342" spans="1:17" x14ac:dyDescent="0.25">
      <c r="A342" s="41">
        <f t="shared" ref="A342:A405" si="82">A341+1</f>
        <v>45998</v>
      </c>
      <c r="B342" s="42">
        <f t="shared" si="81"/>
        <v>1</v>
      </c>
      <c r="C342" s="42">
        <f t="shared" ref="C342:C365" si="83">DAY(A342)</f>
        <v>7</v>
      </c>
      <c r="D342" s="43" t="str">
        <f t="shared" ref="D342:D365" si="84">TEXT(A342,"mmmm")</f>
        <v>diciembre</v>
      </c>
      <c r="E342" s="43">
        <f t="shared" ref="E342:E377" si="85">YEAR(A342)</f>
        <v>2025</v>
      </c>
      <c r="F342" s="82">
        <f t="shared" si="67"/>
        <v>18</v>
      </c>
      <c r="G342" s="102"/>
      <c r="H342" s="87"/>
      <c r="I342" s="45"/>
      <c r="J342" s="45"/>
      <c r="K342" s="45"/>
      <c r="L342" s="45"/>
      <c r="M342" s="45"/>
      <c r="N342" s="45"/>
      <c r="O342" s="45"/>
      <c r="P342" s="40"/>
      <c r="Q342" s="40"/>
    </row>
    <row r="343" spans="1:17" x14ac:dyDescent="0.25">
      <c r="A343" s="41">
        <f t="shared" si="82"/>
        <v>45999</v>
      </c>
      <c r="B343" s="42">
        <f t="shared" si="81"/>
        <v>2</v>
      </c>
      <c r="C343" s="42">
        <f t="shared" ref="C343" si="86">DAY(A343)</f>
        <v>8</v>
      </c>
      <c r="D343" s="43" t="str">
        <f t="shared" ref="D343" si="87">TEXT(A343,"mmmm")</f>
        <v>diciembre</v>
      </c>
      <c r="E343" s="43">
        <f t="shared" ref="E343" si="88">YEAR(A343)</f>
        <v>2025</v>
      </c>
      <c r="F343" s="44" t="s">
        <v>148</v>
      </c>
      <c r="G343" s="155" t="s">
        <v>316</v>
      </c>
      <c r="H343" s="87"/>
      <c r="I343" s="45"/>
      <c r="J343" s="68"/>
      <c r="K343" s="45"/>
      <c r="L343" s="45"/>
      <c r="M343" s="45"/>
      <c r="N343" s="45"/>
      <c r="O343" s="45"/>
      <c r="P343" s="40"/>
      <c r="Q343" s="40"/>
    </row>
    <row r="344" spans="1:17" x14ac:dyDescent="0.25">
      <c r="A344" s="64">
        <f t="shared" si="82"/>
        <v>46000</v>
      </c>
      <c r="B344" s="65">
        <f t="shared" si="81"/>
        <v>3</v>
      </c>
      <c r="C344" s="65">
        <f t="shared" si="83"/>
        <v>9</v>
      </c>
      <c r="D344" s="66" t="str">
        <f t="shared" si="84"/>
        <v>diciembre</v>
      </c>
      <c r="E344" s="66">
        <f t="shared" si="85"/>
        <v>2025</v>
      </c>
      <c r="F344" s="67" t="s">
        <v>151</v>
      </c>
      <c r="G344" s="160" t="s">
        <v>317</v>
      </c>
      <c r="H344" s="87"/>
      <c r="I344" s="45"/>
      <c r="J344" s="45"/>
      <c r="K344" s="45"/>
      <c r="L344" s="45"/>
      <c r="M344" s="45"/>
      <c r="N344" s="45"/>
      <c r="O344" s="45"/>
      <c r="P344" s="40"/>
      <c r="Q344" s="40"/>
    </row>
    <row r="345" spans="1:17" x14ac:dyDescent="0.25">
      <c r="A345" s="64">
        <f t="shared" si="82"/>
        <v>46001</v>
      </c>
      <c r="B345" s="65">
        <f t="shared" si="81"/>
        <v>4</v>
      </c>
      <c r="C345" s="65">
        <f t="shared" si="83"/>
        <v>10</v>
      </c>
      <c r="D345" s="66" t="str">
        <f t="shared" si="84"/>
        <v>diciembre</v>
      </c>
      <c r="E345" s="66">
        <f t="shared" si="85"/>
        <v>2025</v>
      </c>
      <c r="F345" s="67" t="s">
        <v>151</v>
      </c>
      <c r="G345" s="101"/>
      <c r="H345" s="87"/>
      <c r="I345" s="45"/>
      <c r="J345" s="45"/>
      <c r="K345" s="45"/>
      <c r="L345" s="40"/>
      <c r="M345" s="45"/>
      <c r="N345" s="45"/>
      <c r="O345" s="45"/>
      <c r="P345" s="40"/>
      <c r="Q345" s="40"/>
    </row>
    <row r="346" spans="1:17" x14ac:dyDescent="0.25">
      <c r="A346" s="64">
        <f t="shared" si="82"/>
        <v>46002</v>
      </c>
      <c r="B346" s="65">
        <f t="shared" si="81"/>
        <v>5</v>
      </c>
      <c r="C346" s="65">
        <f t="shared" si="83"/>
        <v>11</v>
      </c>
      <c r="D346" s="66" t="str">
        <f t="shared" si="84"/>
        <v>diciembre</v>
      </c>
      <c r="E346" s="66">
        <f t="shared" si="85"/>
        <v>2025</v>
      </c>
      <c r="F346" s="67" t="s">
        <v>151</v>
      </c>
      <c r="G346" s="101"/>
      <c r="H346" s="87"/>
      <c r="I346" s="45"/>
      <c r="J346" s="45"/>
      <c r="K346" s="45"/>
      <c r="L346" s="45"/>
      <c r="M346" s="45"/>
      <c r="N346" s="45"/>
      <c r="O346" s="45"/>
      <c r="P346" s="40"/>
      <c r="Q346" s="40"/>
    </row>
    <row r="347" spans="1:17" x14ac:dyDescent="0.25">
      <c r="A347" s="64">
        <f t="shared" si="82"/>
        <v>46003</v>
      </c>
      <c r="B347" s="65">
        <f t="shared" si="81"/>
        <v>6</v>
      </c>
      <c r="C347" s="65">
        <f t="shared" si="83"/>
        <v>12</v>
      </c>
      <c r="D347" s="66" t="str">
        <f t="shared" si="84"/>
        <v>diciembre</v>
      </c>
      <c r="E347" s="66">
        <f t="shared" si="85"/>
        <v>2025</v>
      </c>
      <c r="F347" s="67" t="s">
        <v>151</v>
      </c>
      <c r="G347" s="101"/>
      <c r="H347" s="87"/>
      <c r="I347" s="45"/>
      <c r="J347" s="45"/>
      <c r="K347" s="45"/>
      <c r="L347" s="45"/>
      <c r="M347" s="45"/>
      <c r="N347" s="45"/>
      <c r="O347" s="45"/>
      <c r="P347" s="40"/>
      <c r="Q347" s="40"/>
    </row>
    <row r="348" spans="1:17" x14ac:dyDescent="0.25">
      <c r="A348" s="64">
        <f t="shared" si="82"/>
        <v>46004</v>
      </c>
      <c r="B348" s="65">
        <f t="shared" si="81"/>
        <v>7</v>
      </c>
      <c r="C348" s="65">
        <f t="shared" si="83"/>
        <v>13</v>
      </c>
      <c r="D348" s="66" t="str">
        <f t="shared" si="84"/>
        <v>diciembre</v>
      </c>
      <c r="E348" s="66">
        <f t="shared" si="85"/>
        <v>2025</v>
      </c>
      <c r="F348" s="67" t="s">
        <v>151</v>
      </c>
      <c r="G348" s="101"/>
      <c r="H348" s="87"/>
      <c r="I348" s="45"/>
      <c r="J348" s="45"/>
      <c r="K348" s="45"/>
      <c r="L348" s="45"/>
      <c r="M348" s="45"/>
      <c r="N348" s="45"/>
      <c r="O348" s="45"/>
      <c r="P348" s="40"/>
      <c r="Q348" s="40"/>
    </row>
    <row r="349" spans="1:17" ht="30" x14ac:dyDescent="0.25">
      <c r="A349" s="41">
        <f t="shared" si="82"/>
        <v>46005</v>
      </c>
      <c r="B349" s="42">
        <f t="shared" si="81"/>
        <v>1</v>
      </c>
      <c r="C349" s="42">
        <f t="shared" si="83"/>
        <v>14</v>
      </c>
      <c r="D349" s="43" t="str">
        <f t="shared" si="84"/>
        <v>diciembre</v>
      </c>
      <c r="E349" s="43">
        <f t="shared" si="85"/>
        <v>2025</v>
      </c>
      <c r="F349" s="44" t="s">
        <v>148</v>
      </c>
      <c r="G349" s="155" t="s">
        <v>318</v>
      </c>
      <c r="H349" s="87"/>
      <c r="I349" s="45"/>
      <c r="J349" s="45"/>
      <c r="K349" s="45"/>
      <c r="L349" s="45"/>
      <c r="M349" s="45"/>
      <c r="N349" s="45"/>
      <c r="O349" s="45"/>
      <c r="P349" s="40"/>
      <c r="Q349" s="40"/>
    </row>
    <row r="350" spans="1:17" ht="60" x14ac:dyDescent="0.25">
      <c r="A350" s="64">
        <f t="shared" si="82"/>
        <v>46006</v>
      </c>
      <c r="B350" s="65">
        <f t="shared" si="81"/>
        <v>2</v>
      </c>
      <c r="C350" s="65">
        <f t="shared" si="83"/>
        <v>15</v>
      </c>
      <c r="D350" s="66" t="str">
        <f t="shared" si="84"/>
        <v>diciembre</v>
      </c>
      <c r="E350" s="66">
        <f t="shared" si="85"/>
        <v>2025</v>
      </c>
      <c r="F350" s="67" t="s">
        <v>151</v>
      </c>
      <c r="G350" s="87"/>
      <c r="H350" s="87"/>
      <c r="I350" s="45"/>
      <c r="J350" s="68"/>
      <c r="K350" s="45"/>
      <c r="L350" s="45"/>
      <c r="M350" s="45"/>
      <c r="N350" s="125" t="s">
        <v>319</v>
      </c>
      <c r="O350" s="71" t="s">
        <v>173</v>
      </c>
      <c r="P350" s="40"/>
      <c r="Q350" s="40"/>
    </row>
    <row r="351" spans="1:17" ht="60" x14ac:dyDescent="0.25">
      <c r="A351" s="64">
        <f t="shared" si="82"/>
        <v>46007</v>
      </c>
      <c r="B351" s="65">
        <f t="shared" si="81"/>
        <v>3</v>
      </c>
      <c r="C351" s="65">
        <f t="shared" si="83"/>
        <v>16</v>
      </c>
      <c r="D351" s="66" t="str">
        <f t="shared" si="84"/>
        <v>diciembre</v>
      </c>
      <c r="E351" s="66">
        <f t="shared" si="85"/>
        <v>2025</v>
      </c>
      <c r="F351" s="67" t="s">
        <v>151</v>
      </c>
      <c r="G351" s="87"/>
      <c r="H351" s="87"/>
      <c r="I351" s="45"/>
      <c r="J351" s="122"/>
      <c r="K351" s="45"/>
      <c r="L351" s="45"/>
      <c r="M351" s="45"/>
      <c r="N351" s="71" t="s">
        <v>320</v>
      </c>
      <c r="O351" s="71" t="s">
        <v>173</v>
      </c>
      <c r="P351" s="40"/>
      <c r="Q351" s="40"/>
    </row>
    <row r="352" spans="1:17" ht="60" x14ac:dyDescent="0.25">
      <c r="A352" s="64">
        <f t="shared" si="82"/>
        <v>46008</v>
      </c>
      <c r="B352" s="65">
        <f t="shared" si="81"/>
        <v>4</v>
      </c>
      <c r="C352" s="65">
        <f t="shared" si="83"/>
        <v>17</v>
      </c>
      <c r="D352" s="66" t="str">
        <f t="shared" si="84"/>
        <v>diciembre</v>
      </c>
      <c r="E352" s="66">
        <f t="shared" si="85"/>
        <v>2025</v>
      </c>
      <c r="F352" s="67" t="s">
        <v>151</v>
      </c>
      <c r="G352" s="87"/>
      <c r="H352" s="87"/>
      <c r="I352" s="45"/>
      <c r="J352" s="45"/>
      <c r="K352" s="45"/>
      <c r="L352" s="45"/>
      <c r="M352" s="45"/>
      <c r="N352" s="71" t="s">
        <v>320</v>
      </c>
      <c r="O352" s="71" t="s">
        <v>173</v>
      </c>
      <c r="P352" s="40"/>
      <c r="Q352" s="40"/>
    </row>
    <row r="353" spans="1:17" ht="60" x14ac:dyDescent="0.25">
      <c r="A353" s="64">
        <f t="shared" si="82"/>
        <v>46009</v>
      </c>
      <c r="B353" s="65">
        <f t="shared" si="81"/>
        <v>5</v>
      </c>
      <c r="C353" s="65">
        <f t="shared" si="83"/>
        <v>18</v>
      </c>
      <c r="D353" s="66" t="str">
        <f t="shared" si="84"/>
        <v>diciembre</v>
      </c>
      <c r="E353" s="66">
        <f t="shared" si="85"/>
        <v>2025</v>
      </c>
      <c r="F353" s="67" t="s">
        <v>151</v>
      </c>
      <c r="G353" s="87"/>
      <c r="H353" s="87"/>
      <c r="I353" s="45"/>
      <c r="J353" s="45"/>
      <c r="K353" s="45"/>
      <c r="L353" s="45"/>
      <c r="M353" s="45"/>
      <c r="N353" s="71" t="s">
        <v>320</v>
      </c>
      <c r="O353" s="71" t="s">
        <v>173</v>
      </c>
      <c r="P353" s="40"/>
      <c r="Q353" s="40"/>
    </row>
    <row r="354" spans="1:17" ht="75" x14ac:dyDescent="0.25">
      <c r="A354" s="64">
        <f t="shared" si="82"/>
        <v>46010</v>
      </c>
      <c r="B354" s="65">
        <f t="shared" si="81"/>
        <v>6</v>
      </c>
      <c r="C354" s="65">
        <f t="shared" si="83"/>
        <v>19</v>
      </c>
      <c r="D354" s="66" t="str">
        <f t="shared" si="84"/>
        <v>diciembre</v>
      </c>
      <c r="E354" s="66">
        <f t="shared" si="85"/>
        <v>2025</v>
      </c>
      <c r="F354" s="67" t="s">
        <v>151</v>
      </c>
      <c r="G354" s="87"/>
      <c r="H354" s="87"/>
      <c r="I354" s="45"/>
      <c r="J354" s="45"/>
      <c r="K354" s="45"/>
      <c r="L354" s="45"/>
      <c r="M354" s="45"/>
      <c r="N354" s="71" t="s">
        <v>320</v>
      </c>
      <c r="O354" s="71" t="s">
        <v>179</v>
      </c>
      <c r="P354" s="40"/>
      <c r="Q354" s="40"/>
    </row>
    <row r="355" spans="1:17" ht="45" x14ac:dyDescent="0.25">
      <c r="A355" s="64">
        <f t="shared" si="82"/>
        <v>46011</v>
      </c>
      <c r="B355" s="65">
        <f t="shared" si="81"/>
        <v>7</v>
      </c>
      <c r="C355" s="65">
        <f t="shared" si="83"/>
        <v>20</v>
      </c>
      <c r="D355" s="66" t="str">
        <f t="shared" si="84"/>
        <v>diciembre</v>
      </c>
      <c r="E355" s="66">
        <f t="shared" si="85"/>
        <v>2025</v>
      </c>
      <c r="F355" s="67" t="s">
        <v>151</v>
      </c>
      <c r="G355" s="87"/>
      <c r="H355" s="87"/>
      <c r="I355" s="45"/>
      <c r="J355" s="122"/>
      <c r="K355" s="45"/>
      <c r="L355" s="45"/>
      <c r="M355" s="45"/>
      <c r="N355" s="71" t="s">
        <v>320</v>
      </c>
      <c r="O355" s="45"/>
      <c r="P355" s="40"/>
      <c r="Q355" s="40"/>
    </row>
    <row r="356" spans="1:17" ht="45" x14ac:dyDescent="0.25">
      <c r="A356" s="41">
        <f t="shared" si="82"/>
        <v>46012</v>
      </c>
      <c r="B356" s="42">
        <f t="shared" si="81"/>
        <v>1</v>
      </c>
      <c r="C356" s="42">
        <f t="shared" si="83"/>
        <v>21</v>
      </c>
      <c r="D356" s="43" t="str">
        <f t="shared" si="84"/>
        <v>diciembre</v>
      </c>
      <c r="E356" s="43">
        <f t="shared" si="85"/>
        <v>2025</v>
      </c>
      <c r="F356" s="44" t="s">
        <v>151</v>
      </c>
      <c r="G356" s="93"/>
      <c r="H356" s="87"/>
      <c r="I356" s="45"/>
      <c r="J356" s="45"/>
      <c r="K356" s="45"/>
      <c r="L356" s="45"/>
      <c r="M356" s="45"/>
      <c r="N356" s="71" t="s">
        <v>320</v>
      </c>
      <c r="O356" s="45"/>
      <c r="P356" s="40"/>
      <c r="Q356" s="40"/>
    </row>
    <row r="357" spans="1:17" ht="45" x14ac:dyDescent="0.25">
      <c r="A357" s="64">
        <f t="shared" si="82"/>
        <v>46013</v>
      </c>
      <c r="B357" s="65">
        <f t="shared" si="81"/>
        <v>2</v>
      </c>
      <c r="C357" s="65">
        <f t="shared" si="83"/>
        <v>22</v>
      </c>
      <c r="D357" s="66" t="str">
        <f t="shared" si="84"/>
        <v>diciembre</v>
      </c>
      <c r="E357" s="66">
        <f t="shared" si="85"/>
        <v>2025</v>
      </c>
      <c r="F357" s="67" t="s">
        <v>151</v>
      </c>
      <c r="G357" s="87"/>
      <c r="H357" s="87"/>
      <c r="I357" s="45"/>
      <c r="J357" s="68"/>
      <c r="K357" s="45"/>
      <c r="L357" s="45"/>
      <c r="M357" s="45"/>
      <c r="N357" s="71" t="s">
        <v>320</v>
      </c>
      <c r="O357" s="71"/>
      <c r="P357" s="40"/>
      <c r="Q357" s="40"/>
    </row>
    <row r="358" spans="1:17" ht="45" x14ac:dyDescent="0.25">
      <c r="A358" s="64">
        <f t="shared" si="82"/>
        <v>46014</v>
      </c>
      <c r="B358" s="65">
        <f t="shared" si="81"/>
        <v>3</v>
      </c>
      <c r="C358" s="65">
        <f t="shared" si="83"/>
        <v>23</v>
      </c>
      <c r="D358" s="66" t="str">
        <f t="shared" si="84"/>
        <v>diciembre</v>
      </c>
      <c r="E358" s="66">
        <f t="shared" si="85"/>
        <v>2025</v>
      </c>
      <c r="F358" s="67" t="s">
        <v>151</v>
      </c>
      <c r="G358" s="87"/>
      <c r="H358" s="87"/>
      <c r="I358" s="45"/>
      <c r="J358" s="45"/>
      <c r="K358" s="45"/>
      <c r="L358" s="45"/>
      <c r="M358" s="45"/>
      <c r="N358" s="71" t="s">
        <v>320</v>
      </c>
      <c r="O358" s="71"/>
      <c r="P358" s="40"/>
      <c r="Q358" s="40"/>
    </row>
    <row r="359" spans="1:17" ht="45" x14ac:dyDescent="0.25">
      <c r="A359" s="64">
        <f t="shared" si="82"/>
        <v>46015</v>
      </c>
      <c r="B359" s="65">
        <f t="shared" si="81"/>
        <v>4</v>
      </c>
      <c r="C359" s="65">
        <f t="shared" ref="C359" si="89">DAY(A359)</f>
        <v>24</v>
      </c>
      <c r="D359" s="66" t="str">
        <f t="shared" ref="D359" si="90">TEXT(A359,"mmmm")</f>
        <v>diciembre</v>
      </c>
      <c r="E359" s="66">
        <f t="shared" ref="E359" si="91">YEAR(A359)</f>
        <v>2025</v>
      </c>
      <c r="F359" s="67" t="s">
        <v>151</v>
      </c>
      <c r="G359" s="87"/>
      <c r="H359" s="87"/>
      <c r="I359" s="45"/>
      <c r="J359" s="45"/>
      <c r="K359" s="45"/>
      <c r="L359" s="45"/>
      <c r="M359" s="45"/>
      <c r="N359" s="71" t="s">
        <v>320</v>
      </c>
      <c r="O359" s="45"/>
      <c r="P359" s="40"/>
      <c r="Q359" s="40"/>
    </row>
    <row r="360" spans="1:17" ht="45" x14ac:dyDescent="0.25">
      <c r="A360" s="41">
        <f t="shared" si="82"/>
        <v>46016</v>
      </c>
      <c r="B360" s="42">
        <f t="shared" si="81"/>
        <v>5</v>
      </c>
      <c r="C360" s="42">
        <f t="shared" ref="C360" si="92">DAY(A360)</f>
        <v>25</v>
      </c>
      <c r="D360" s="43" t="str">
        <f t="shared" ref="D360" si="93">TEXT(A360,"mmmm")</f>
        <v>diciembre</v>
      </c>
      <c r="E360" s="43">
        <f t="shared" ref="E360" si="94">YEAR(A360)</f>
        <v>2025</v>
      </c>
      <c r="F360" s="44" t="s">
        <v>148</v>
      </c>
      <c r="G360" s="155" t="s">
        <v>321</v>
      </c>
      <c r="H360" s="87"/>
      <c r="I360" s="45"/>
      <c r="J360" s="68"/>
      <c r="K360" s="45"/>
      <c r="L360" s="45"/>
      <c r="M360" s="45"/>
      <c r="N360" s="71" t="s">
        <v>320</v>
      </c>
      <c r="O360" s="71"/>
      <c r="P360" s="40"/>
      <c r="Q360" s="40"/>
    </row>
    <row r="361" spans="1:17" ht="45" x14ac:dyDescent="0.25">
      <c r="A361" s="64">
        <f t="shared" si="82"/>
        <v>46017</v>
      </c>
      <c r="B361" s="65">
        <f t="shared" si="81"/>
        <v>6</v>
      </c>
      <c r="C361" s="65">
        <f t="shared" si="83"/>
        <v>26</v>
      </c>
      <c r="D361" s="66" t="str">
        <f t="shared" si="84"/>
        <v>diciembre</v>
      </c>
      <c r="E361" s="66">
        <f t="shared" si="85"/>
        <v>2025</v>
      </c>
      <c r="F361" s="67" t="s">
        <v>151</v>
      </c>
      <c r="G361" s="87"/>
      <c r="H361" s="87"/>
      <c r="I361" s="45"/>
      <c r="J361" s="45"/>
      <c r="K361" s="45"/>
      <c r="L361" s="45"/>
      <c r="M361" s="45"/>
      <c r="N361" s="71" t="s">
        <v>320</v>
      </c>
      <c r="O361" s="45"/>
      <c r="P361" s="40"/>
      <c r="Q361" s="40"/>
    </row>
    <row r="362" spans="1:17" ht="45" x14ac:dyDescent="0.25">
      <c r="A362" s="64">
        <f t="shared" si="82"/>
        <v>46018</v>
      </c>
      <c r="B362" s="65">
        <f t="shared" si="81"/>
        <v>7</v>
      </c>
      <c r="C362" s="65">
        <f t="shared" si="83"/>
        <v>27</v>
      </c>
      <c r="D362" s="66" t="str">
        <f t="shared" si="84"/>
        <v>diciembre</v>
      </c>
      <c r="E362" s="66">
        <f t="shared" si="85"/>
        <v>2025</v>
      </c>
      <c r="F362" s="67" t="s">
        <v>151</v>
      </c>
      <c r="G362" s="101"/>
      <c r="H362" s="87"/>
      <c r="I362" s="45"/>
      <c r="J362" s="45"/>
      <c r="K362" s="45"/>
      <c r="L362" s="45"/>
      <c r="M362" s="45"/>
      <c r="N362" s="71" t="s">
        <v>320</v>
      </c>
      <c r="O362" s="45"/>
      <c r="P362" s="40"/>
      <c r="Q362" s="40"/>
    </row>
    <row r="363" spans="1:17" ht="45" x14ac:dyDescent="0.25">
      <c r="A363" s="41">
        <f t="shared" si="82"/>
        <v>46019</v>
      </c>
      <c r="B363" s="42">
        <f t="shared" si="81"/>
        <v>1</v>
      </c>
      <c r="C363" s="42">
        <f t="shared" si="83"/>
        <v>28</v>
      </c>
      <c r="D363" s="43" t="str">
        <f t="shared" si="84"/>
        <v>diciembre</v>
      </c>
      <c r="E363" s="43">
        <f t="shared" si="85"/>
        <v>2025</v>
      </c>
      <c r="F363" s="44" t="s">
        <v>151</v>
      </c>
      <c r="G363" s="102"/>
      <c r="H363" s="87"/>
      <c r="I363" s="45"/>
      <c r="J363" s="45"/>
      <c r="K363" s="45"/>
      <c r="L363" s="45"/>
      <c r="M363" s="45"/>
      <c r="N363" s="71" t="s">
        <v>320</v>
      </c>
      <c r="O363" s="45"/>
      <c r="P363" s="40"/>
      <c r="Q363" s="40"/>
    </row>
    <row r="364" spans="1:17" ht="45" x14ac:dyDescent="0.25">
      <c r="A364" s="64">
        <f t="shared" si="82"/>
        <v>46020</v>
      </c>
      <c r="B364" s="65">
        <f t="shared" si="81"/>
        <v>2</v>
      </c>
      <c r="C364" s="65">
        <f t="shared" si="83"/>
        <v>29</v>
      </c>
      <c r="D364" s="66" t="str">
        <f t="shared" si="84"/>
        <v>diciembre</v>
      </c>
      <c r="E364" s="66">
        <f t="shared" si="85"/>
        <v>2025</v>
      </c>
      <c r="F364" s="67" t="s">
        <v>151</v>
      </c>
      <c r="G364" s="87"/>
      <c r="H364" s="87"/>
      <c r="I364" s="45"/>
      <c r="J364" s="45"/>
      <c r="K364" s="45"/>
      <c r="L364" s="45"/>
      <c r="M364" s="45"/>
      <c r="N364" s="71" t="s">
        <v>320</v>
      </c>
      <c r="O364" s="45"/>
      <c r="P364" s="40"/>
      <c r="Q364" s="40"/>
    </row>
    <row r="365" spans="1:17" ht="45" x14ac:dyDescent="0.25">
      <c r="A365" s="64">
        <f t="shared" si="82"/>
        <v>46021</v>
      </c>
      <c r="B365" s="65">
        <f t="shared" si="81"/>
        <v>3</v>
      </c>
      <c r="C365" s="65">
        <f t="shared" si="83"/>
        <v>30</v>
      </c>
      <c r="D365" s="66" t="str">
        <f t="shared" si="84"/>
        <v>diciembre</v>
      </c>
      <c r="E365" s="66">
        <f t="shared" si="85"/>
        <v>2025</v>
      </c>
      <c r="F365" s="67" t="s">
        <v>151</v>
      </c>
      <c r="G365" s="101"/>
      <c r="H365" s="87"/>
      <c r="I365" s="45"/>
      <c r="J365" s="45"/>
      <c r="K365" s="45"/>
      <c r="L365" s="45"/>
      <c r="M365" s="45"/>
      <c r="N365" s="71" t="s">
        <v>320</v>
      </c>
      <c r="O365" s="45"/>
      <c r="P365" s="40"/>
      <c r="Q365" s="40"/>
    </row>
    <row r="366" spans="1:17" ht="45" x14ac:dyDescent="0.25">
      <c r="A366" s="64">
        <f t="shared" si="82"/>
        <v>46022</v>
      </c>
      <c r="B366" s="65">
        <f t="shared" si="81"/>
        <v>4</v>
      </c>
      <c r="C366" s="65">
        <f t="shared" ref="C366:C377" si="95">DAY(A366)</f>
        <v>31</v>
      </c>
      <c r="D366" s="66" t="str">
        <f t="shared" ref="D366:D377" si="96">TEXT(A366,"mmmm")</f>
        <v>diciembre</v>
      </c>
      <c r="E366" s="66">
        <f t="shared" ref="E366" si="97">YEAR(A366)</f>
        <v>2025</v>
      </c>
      <c r="F366" s="67" t="s">
        <v>151</v>
      </c>
      <c r="G366" s="101"/>
      <c r="H366" s="87"/>
      <c r="I366" s="45"/>
      <c r="J366" s="45"/>
      <c r="K366" s="45"/>
      <c r="L366" s="45"/>
      <c r="M366" s="45"/>
      <c r="N366" s="71" t="s">
        <v>320</v>
      </c>
      <c r="O366" s="45"/>
      <c r="P366" s="40"/>
      <c r="Q366" s="40"/>
    </row>
    <row r="367" spans="1:17" ht="45" x14ac:dyDescent="0.25">
      <c r="A367" s="41">
        <f t="shared" si="82"/>
        <v>46023</v>
      </c>
      <c r="B367" s="42">
        <f t="shared" si="81"/>
        <v>5</v>
      </c>
      <c r="C367" s="42">
        <f t="shared" si="95"/>
        <v>1</v>
      </c>
      <c r="D367" s="43" t="str">
        <f t="shared" si="96"/>
        <v>enero</v>
      </c>
      <c r="E367" s="43">
        <f t="shared" si="85"/>
        <v>2026</v>
      </c>
      <c r="F367" s="44" t="s">
        <v>148</v>
      </c>
      <c r="G367" s="155" t="s">
        <v>149</v>
      </c>
      <c r="H367" s="87"/>
      <c r="I367" s="45"/>
      <c r="J367" s="143"/>
      <c r="K367" s="45"/>
      <c r="L367" s="45"/>
      <c r="M367" s="45"/>
      <c r="N367" s="71" t="s">
        <v>320</v>
      </c>
      <c r="O367" s="45"/>
      <c r="P367" s="40"/>
      <c r="Q367" s="40"/>
    </row>
    <row r="368" spans="1:17" ht="45" x14ac:dyDescent="0.25">
      <c r="A368" s="64">
        <f t="shared" si="82"/>
        <v>46024</v>
      </c>
      <c r="B368" s="65">
        <f t="shared" si="81"/>
        <v>6</v>
      </c>
      <c r="C368" s="65">
        <f t="shared" si="95"/>
        <v>2</v>
      </c>
      <c r="D368" s="66" t="str">
        <f t="shared" si="96"/>
        <v>enero</v>
      </c>
      <c r="E368" s="66">
        <f t="shared" si="85"/>
        <v>2026</v>
      </c>
      <c r="F368" s="67" t="s">
        <v>151</v>
      </c>
      <c r="G368" s="101"/>
      <c r="H368" s="87"/>
      <c r="I368" s="45"/>
      <c r="J368" s="143"/>
      <c r="K368" s="45"/>
      <c r="L368" s="45"/>
      <c r="M368" s="45"/>
      <c r="N368" s="71" t="s">
        <v>320</v>
      </c>
      <c r="O368" s="45"/>
      <c r="P368" s="40"/>
      <c r="Q368" s="40"/>
    </row>
    <row r="369" spans="1:17" ht="45" x14ac:dyDescent="0.25">
      <c r="A369" s="64">
        <f t="shared" si="82"/>
        <v>46025</v>
      </c>
      <c r="B369" s="65">
        <f t="shared" si="81"/>
        <v>7</v>
      </c>
      <c r="C369" s="65">
        <f t="shared" si="95"/>
        <v>3</v>
      </c>
      <c r="D369" s="66" t="str">
        <f t="shared" si="96"/>
        <v>enero</v>
      </c>
      <c r="E369" s="66">
        <f t="shared" si="85"/>
        <v>2026</v>
      </c>
      <c r="F369" s="67" t="s">
        <v>151</v>
      </c>
      <c r="G369" s="101"/>
      <c r="H369" s="87"/>
      <c r="I369" s="45"/>
      <c r="J369" s="45"/>
      <c r="K369" s="45"/>
      <c r="L369" s="45"/>
      <c r="M369" s="45"/>
      <c r="N369" s="71" t="s">
        <v>320</v>
      </c>
      <c r="O369" s="45"/>
      <c r="P369" s="40"/>
      <c r="Q369" s="40"/>
    </row>
    <row r="370" spans="1:17" ht="45" x14ac:dyDescent="0.25">
      <c r="A370" s="41">
        <f t="shared" si="82"/>
        <v>46026</v>
      </c>
      <c r="B370" s="42">
        <f t="shared" si="81"/>
        <v>1</v>
      </c>
      <c r="C370" s="42">
        <f t="shared" si="95"/>
        <v>4</v>
      </c>
      <c r="D370" s="43" t="str">
        <f t="shared" si="96"/>
        <v>enero</v>
      </c>
      <c r="E370" s="43">
        <f t="shared" si="85"/>
        <v>2026</v>
      </c>
      <c r="F370" s="44" t="s">
        <v>151</v>
      </c>
      <c r="G370" s="102"/>
      <c r="H370" s="87"/>
      <c r="I370" s="45"/>
      <c r="J370" s="45"/>
      <c r="K370" s="45"/>
      <c r="L370" s="45"/>
      <c r="M370" s="45"/>
      <c r="N370" s="71" t="s">
        <v>320</v>
      </c>
      <c r="O370" s="45"/>
      <c r="P370" s="40"/>
      <c r="Q370" s="40"/>
    </row>
    <row r="371" spans="1:17" ht="45" x14ac:dyDescent="0.25">
      <c r="A371" s="64">
        <f t="shared" si="82"/>
        <v>46027</v>
      </c>
      <c r="B371" s="65">
        <f t="shared" si="81"/>
        <v>2</v>
      </c>
      <c r="C371" s="65">
        <f t="shared" si="95"/>
        <v>5</v>
      </c>
      <c r="D371" s="66" t="str">
        <f t="shared" si="96"/>
        <v>enero</v>
      </c>
      <c r="E371" s="66">
        <f t="shared" si="85"/>
        <v>2026</v>
      </c>
      <c r="F371" s="67" t="s">
        <v>151</v>
      </c>
      <c r="G371" s="101"/>
      <c r="H371" s="87"/>
      <c r="I371" s="45"/>
      <c r="J371" s="45"/>
      <c r="K371" s="45"/>
      <c r="L371" s="45"/>
      <c r="M371" s="45"/>
      <c r="N371" s="71" t="s">
        <v>320</v>
      </c>
      <c r="O371" s="45"/>
      <c r="P371" s="40"/>
      <c r="Q371" s="40"/>
    </row>
    <row r="372" spans="1:17" ht="45" x14ac:dyDescent="0.25">
      <c r="A372" s="64">
        <f t="shared" si="82"/>
        <v>46028</v>
      </c>
      <c r="B372" s="65">
        <f t="shared" si="81"/>
        <v>3</v>
      </c>
      <c r="C372" s="65">
        <f t="shared" si="95"/>
        <v>6</v>
      </c>
      <c r="D372" s="66" t="str">
        <f t="shared" si="96"/>
        <v>enero</v>
      </c>
      <c r="E372" s="66">
        <f t="shared" si="85"/>
        <v>2026</v>
      </c>
      <c r="F372" s="67" t="s">
        <v>151</v>
      </c>
      <c r="G372" s="101"/>
      <c r="H372" s="87"/>
      <c r="I372" s="45"/>
      <c r="J372" s="45"/>
      <c r="K372" s="45"/>
      <c r="L372" s="45"/>
      <c r="M372" s="45"/>
      <c r="N372" s="71" t="s">
        <v>320</v>
      </c>
      <c r="O372" s="45"/>
      <c r="P372" s="40"/>
      <c r="Q372" s="40"/>
    </row>
    <row r="373" spans="1:17" ht="45" x14ac:dyDescent="0.25">
      <c r="A373" s="64">
        <f t="shared" si="82"/>
        <v>46029</v>
      </c>
      <c r="B373" s="65">
        <f t="shared" si="81"/>
        <v>4</v>
      </c>
      <c r="C373" s="65">
        <f t="shared" si="95"/>
        <v>7</v>
      </c>
      <c r="D373" s="66" t="str">
        <f t="shared" si="96"/>
        <v>enero</v>
      </c>
      <c r="E373" s="66">
        <f t="shared" si="85"/>
        <v>2026</v>
      </c>
      <c r="F373" s="67" t="s">
        <v>151</v>
      </c>
      <c r="G373" s="101"/>
      <c r="H373" s="87"/>
      <c r="I373" s="45"/>
      <c r="J373" s="45"/>
      <c r="K373" s="45"/>
      <c r="L373" s="45"/>
      <c r="M373" s="45"/>
      <c r="N373" s="71" t="s">
        <v>320</v>
      </c>
      <c r="O373" s="45"/>
      <c r="P373" s="40"/>
      <c r="Q373" s="40"/>
    </row>
    <row r="374" spans="1:17" ht="45" x14ac:dyDescent="0.25">
      <c r="A374" s="64">
        <f t="shared" si="82"/>
        <v>46030</v>
      </c>
      <c r="B374" s="65">
        <f t="shared" si="81"/>
        <v>5</v>
      </c>
      <c r="C374" s="65">
        <f t="shared" si="95"/>
        <v>8</v>
      </c>
      <c r="D374" s="66" t="str">
        <f t="shared" si="96"/>
        <v>enero</v>
      </c>
      <c r="E374" s="66">
        <f t="shared" si="85"/>
        <v>2026</v>
      </c>
      <c r="F374" s="67" t="s">
        <v>151</v>
      </c>
      <c r="G374" s="101"/>
      <c r="H374" s="87"/>
      <c r="I374" s="45"/>
      <c r="J374" s="45"/>
      <c r="K374" s="45"/>
      <c r="L374" s="45"/>
      <c r="M374" s="45"/>
      <c r="N374" s="71" t="s">
        <v>320</v>
      </c>
      <c r="O374" s="45"/>
      <c r="P374" s="40"/>
      <c r="Q374" s="40"/>
    </row>
    <row r="375" spans="1:17" ht="45" x14ac:dyDescent="0.25">
      <c r="A375" s="64">
        <f t="shared" si="82"/>
        <v>46031</v>
      </c>
      <c r="B375" s="65">
        <f t="shared" si="81"/>
        <v>6</v>
      </c>
      <c r="C375" s="65">
        <f t="shared" si="95"/>
        <v>9</v>
      </c>
      <c r="D375" s="66" t="str">
        <f t="shared" si="96"/>
        <v>enero</v>
      </c>
      <c r="E375" s="66">
        <f t="shared" si="85"/>
        <v>2026</v>
      </c>
      <c r="F375" s="67" t="s">
        <v>151</v>
      </c>
      <c r="G375" s="101"/>
      <c r="H375" s="87"/>
      <c r="I375" s="45"/>
      <c r="J375" s="45"/>
      <c r="K375" s="45"/>
      <c r="L375" s="45"/>
      <c r="M375" s="45"/>
      <c r="N375" s="71" t="s">
        <v>320</v>
      </c>
      <c r="O375" s="45"/>
      <c r="P375" s="40"/>
      <c r="Q375" s="40"/>
    </row>
    <row r="376" spans="1:17" ht="45" x14ac:dyDescent="0.25">
      <c r="A376" s="64">
        <f t="shared" si="82"/>
        <v>46032</v>
      </c>
      <c r="B376" s="65">
        <f t="shared" si="81"/>
        <v>7</v>
      </c>
      <c r="C376" s="65">
        <f t="shared" si="95"/>
        <v>10</v>
      </c>
      <c r="D376" s="66" t="str">
        <f t="shared" si="96"/>
        <v>enero</v>
      </c>
      <c r="E376" s="66">
        <f t="shared" si="85"/>
        <v>2026</v>
      </c>
      <c r="F376" s="67" t="s">
        <v>151</v>
      </c>
      <c r="G376" s="101"/>
      <c r="H376" s="87"/>
      <c r="I376" s="45"/>
      <c r="J376" s="45"/>
      <c r="K376" s="45"/>
      <c r="L376" s="45"/>
      <c r="M376" s="45"/>
      <c r="N376" s="71" t="s">
        <v>320</v>
      </c>
      <c r="O376" s="45"/>
      <c r="P376" s="40"/>
      <c r="Q376" s="40"/>
    </row>
    <row r="377" spans="1:17" ht="45" x14ac:dyDescent="0.25">
      <c r="A377" s="41">
        <f t="shared" si="82"/>
        <v>46033</v>
      </c>
      <c r="B377" s="42">
        <f t="shared" si="81"/>
        <v>1</v>
      </c>
      <c r="C377" s="42">
        <f t="shared" si="95"/>
        <v>11</v>
      </c>
      <c r="D377" s="43" t="str">
        <f t="shared" si="96"/>
        <v>enero</v>
      </c>
      <c r="E377" s="43">
        <f t="shared" si="85"/>
        <v>2026</v>
      </c>
      <c r="F377" s="44" t="s">
        <v>151</v>
      </c>
      <c r="G377" s="102"/>
      <c r="H377" s="87"/>
      <c r="I377" s="45"/>
      <c r="J377" s="45"/>
      <c r="K377" s="45"/>
      <c r="L377" s="45"/>
      <c r="M377" s="45"/>
      <c r="N377" s="71" t="s">
        <v>320</v>
      </c>
      <c r="O377" s="45"/>
      <c r="P377" s="40"/>
      <c r="Q377" s="40"/>
    </row>
    <row r="378" spans="1:17" s="81" customFormat="1" ht="45" x14ac:dyDescent="0.25">
      <c r="A378" s="76">
        <f t="shared" si="82"/>
        <v>46034</v>
      </c>
      <c r="B378" s="77">
        <f t="shared" si="81"/>
        <v>2</v>
      </c>
      <c r="C378" s="77">
        <f t="shared" ref="C378:C386" si="98">DAY(A378)</f>
        <v>12</v>
      </c>
      <c r="D378" s="78" t="str">
        <f t="shared" ref="D378:D386" si="99">TEXT(A378,"mmmm")</f>
        <v>enero</v>
      </c>
      <c r="E378" s="78">
        <f t="shared" ref="E378:E386" si="100">YEAR(A378)</f>
        <v>2026</v>
      </c>
      <c r="F378" s="109" t="s">
        <v>151</v>
      </c>
      <c r="G378" s="108" t="s">
        <v>322</v>
      </c>
      <c r="H378" s="94"/>
      <c r="I378" s="79"/>
      <c r="J378" s="79"/>
      <c r="K378" s="79"/>
      <c r="L378" s="79"/>
      <c r="M378" s="79"/>
      <c r="N378" s="71" t="s">
        <v>320</v>
      </c>
      <c r="O378" s="79"/>
      <c r="P378" s="80"/>
      <c r="Q378" s="80"/>
    </row>
    <row r="379" spans="1:17" s="81" customFormat="1" ht="45" x14ac:dyDescent="0.25">
      <c r="A379" s="76">
        <f t="shared" si="82"/>
        <v>46035</v>
      </c>
      <c r="B379" s="77">
        <f t="shared" si="81"/>
        <v>3</v>
      </c>
      <c r="C379" s="77">
        <f t="shared" si="98"/>
        <v>13</v>
      </c>
      <c r="D379" s="78" t="str">
        <f t="shared" si="99"/>
        <v>enero</v>
      </c>
      <c r="E379" s="78">
        <f t="shared" si="100"/>
        <v>2026</v>
      </c>
      <c r="F379" s="109" t="s">
        <v>151</v>
      </c>
      <c r="G379" s="108" t="s">
        <v>322</v>
      </c>
      <c r="H379" s="94"/>
      <c r="I379" s="79"/>
      <c r="J379" s="79"/>
      <c r="K379" s="79"/>
      <c r="L379" s="79"/>
      <c r="M379" s="79"/>
      <c r="N379" s="71" t="s">
        <v>320</v>
      </c>
      <c r="O379" s="79"/>
      <c r="P379" s="80"/>
      <c r="Q379" s="80"/>
    </row>
    <row r="380" spans="1:17" s="81" customFormat="1" ht="45" x14ac:dyDescent="0.25">
      <c r="A380" s="76">
        <f t="shared" si="82"/>
        <v>46036</v>
      </c>
      <c r="B380" s="77">
        <f t="shared" si="81"/>
        <v>4</v>
      </c>
      <c r="C380" s="77">
        <f t="shared" si="98"/>
        <v>14</v>
      </c>
      <c r="D380" s="78" t="str">
        <f t="shared" si="99"/>
        <v>enero</v>
      </c>
      <c r="E380" s="78">
        <f t="shared" si="100"/>
        <v>2026</v>
      </c>
      <c r="F380" s="109" t="s">
        <v>151</v>
      </c>
      <c r="G380" s="108" t="s">
        <v>322</v>
      </c>
      <c r="H380" s="94"/>
      <c r="I380" s="79"/>
      <c r="J380" s="79"/>
      <c r="K380" s="79"/>
      <c r="L380" s="79"/>
      <c r="M380" s="79"/>
      <c r="N380" s="71" t="s">
        <v>320</v>
      </c>
      <c r="O380" s="79"/>
      <c r="P380" s="80"/>
      <c r="Q380" s="80"/>
    </row>
    <row r="381" spans="1:17" s="81" customFormat="1" ht="45" x14ac:dyDescent="0.25">
      <c r="A381" s="76">
        <f t="shared" si="82"/>
        <v>46037</v>
      </c>
      <c r="B381" s="77">
        <f t="shared" si="81"/>
        <v>5</v>
      </c>
      <c r="C381" s="77">
        <f t="shared" si="98"/>
        <v>15</v>
      </c>
      <c r="D381" s="78" t="str">
        <f t="shared" si="99"/>
        <v>enero</v>
      </c>
      <c r="E381" s="78">
        <f t="shared" si="100"/>
        <v>2026</v>
      </c>
      <c r="F381" s="109" t="s">
        <v>151</v>
      </c>
      <c r="G381" s="108" t="s">
        <v>322</v>
      </c>
      <c r="H381" s="94"/>
      <c r="I381" s="79"/>
      <c r="J381" s="79"/>
      <c r="K381" s="79"/>
      <c r="L381" s="79"/>
      <c r="M381" s="79"/>
      <c r="N381" s="71" t="s">
        <v>320</v>
      </c>
      <c r="O381" s="79"/>
      <c r="P381" s="80"/>
      <c r="Q381" s="80"/>
    </row>
    <row r="382" spans="1:17" s="81" customFormat="1" ht="45" x14ac:dyDescent="0.25">
      <c r="A382" s="76">
        <f t="shared" si="82"/>
        <v>46038</v>
      </c>
      <c r="B382" s="77">
        <f t="shared" si="81"/>
        <v>6</v>
      </c>
      <c r="C382" s="77">
        <f t="shared" si="98"/>
        <v>16</v>
      </c>
      <c r="D382" s="78" t="str">
        <f t="shared" si="99"/>
        <v>enero</v>
      </c>
      <c r="E382" s="78">
        <f t="shared" si="100"/>
        <v>2026</v>
      </c>
      <c r="F382" s="109" t="s">
        <v>151</v>
      </c>
      <c r="G382" s="108" t="s">
        <v>322</v>
      </c>
      <c r="H382" s="94"/>
      <c r="I382" s="79"/>
      <c r="J382" s="79"/>
      <c r="K382" s="79"/>
      <c r="L382" s="79"/>
      <c r="M382" s="79"/>
      <c r="N382" s="71" t="s">
        <v>320</v>
      </c>
      <c r="O382" s="79"/>
      <c r="P382" s="80"/>
      <c r="Q382" s="80"/>
    </row>
    <row r="383" spans="1:17" s="81" customFormat="1" ht="45" x14ac:dyDescent="0.25">
      <c r="A383" s="76">
        <f t="shared" si="82"/>
        <v>46039</v>
      </c>
      <c r="B383" s="77">
        <f t="shared" si="81"/>
        <v>7</v>
      </c>
      <c r="C383" s="77">
        <f t="shared" si="98"/>
        <v>17</v>
      </c>
      <c r="D383" s="78" t="str">
        <f t="shared" si="99"/>
        <v>enero</v>
      </c>
      <c r="E383" s="78">
        <f t="shared" si="100"/>
        <v>2026</v>
      </c>
      <c r="F383" s="109" t="s">
        <v>151</v>
      </c>
      <c r="G383" s="108" t="s">
        <v>322</v>
      </c>
      <c r="H383" s="94"/>
      <c r="I383" s="79"/>
      <c r="J383" s="79"/>
      <c r="K383" s="79"/>
      <c r="L383" s="79"/>
      <c r="M383" s="79"/>
      <c r="N383" s="71" t="s">
        <v>320</v>
      </c>
      <c r="O383" s="79"/>
      <c r="P383" s="80"/>
      <c r="Q383" s="80"/>
    </row>
    <row r="384" spans="1:17" ht="45" x14ac:dyDescent="0.25">
      <c r="A384" s="41">
        <f t="shared" si="82"/>
        <v>46040</v>
      </c>
      <c r="B384" s="42">
        <f t="shared" si="81"/>
        <v>1</v>
      </c>
      <c r="C384" s="42">
        <f t="shared" si="98"/>
        <v>18</v>
      </c>
      <c r="D384" s="43" t="str">
        <f t="shared" si="99"/>
        <v>enero</v>
      </c>
      <c r="E384" s="43">
        <f t="shared" si="100"/>
        <v>2026</v>
      </c>
      <c r="F384" s="44" t="s">
        <v>151</v>
      </c>
      <c r="G384" s="102"/>
      <c r="H384" s="87"/>
      <c r="I384" s="45"/>
      <c r="J384" s="45"/>
      <c r="K384" s="45"/>
      <c r="L384" s="45"/>
      <c r="M384" s="45"/>
      <c r="N384" s="71" t="s">
        <v>320</v>
      </c>
      <c r="O384" s="45"/>
      <c r="P384" s="40"/>
      <c r="Q384" s="40"/>
    </row>
    <row r="385" spans="1:17" s="81" customFormat="1" ht="45" x14ac:dyDescent="0.25">
      <c r="A385" s="76">
        <f t="shared" si="82"/>
        <v>46041</v>
      </c>
      <c r="B385" s="77">
        <f t="shared" si="81"/>
        <v>2</v>
      </c>
      <c r="C385" s="77">
        <f t="shared" si="98"/>
        <v>19</v>
      </c>
      <c r="D385" s="78" t="str">
        <f t="shared" si="99"/>
        <v>enero</v>
      </c>
      <c r="E385" s="78">
        <f t="shared" si="100"/>
        <v>2026</v>
      </c>
      <c r="F385" s="109" t="s">
        <v>151</v>
      </c>
      <c r="G385" s="108" t="s">
        <v>322</v>
      </c>
      <c r="H385" s="94"/>
      <c r="I385" s="79"/>
      <c r="J385" s="79"/>
      <c r="K385" s="79"/>
      <c r="L385" s="79"/>
      <c r="M385" s="79"/>
      <c r="N385" s="125" t="s">
        <v>323</v>
      </c>
      <c r="O385" s="79"/>
      <c r="P385" s="80"/>
      <c r="Q385" s="80"/>
    </row>
    <row r="386" spans="1:17" s="81" customFormat="1" x14ac:dyDescent="0.25">
      <c r="A386" s="76">
        <f t="shared" si="82"/>
        <v>46042</v>
      </c>
      <c r="B386" s="77">
        <f t="shared" si="81"/>
        <v>3</v>
      </c>
      <c r="C386" s="77">
        <f t="shared" si="98"/>
        <v>20</v>
      </c>
      <c r="D386" s="78" t="str">
        <f t="shared" si="99"/>
        <v>enero</v>
      </c>
      <c r="E386" s="78">
        <f t="shared" si="100"/>
        <v>2026</v>
      </c>
      <c r="F386" s="109" t="s">
        <v>151</v>
      </c>
      <c r="G386" s="108" t="s">
        <v>322</v>
      </c>
      <c r="H386" s="94"/>
      <c r="I386" s="79"/>
      <c r="J386" s="79"/>
      <c r="K386" s="79"/>
      <c r="L386" s="79"/>
      <c r="M386" s="79"/>
      <c r="N386" s="71"/>
      <c r="O386" s="79"/>
      <c r="P386" s="80"/>
      <c r="Q386" s="80"/>
    </row>
    <row r="387" spans="1:17" x14ac:dyDescent="0.25">
      <c r="A387" s="76">
        <f t="shared" si="82"/>
        <v>46043</v>
      </c>
      <c r="B387" s="77">
        <f t="shared" ref="B387:B434" si="101">WEEKDAY(A387)</f>
        <v>4</v>
      </c>
      <c r="C387" s="77">
        <f t="shared" ref="C387:C391" si="102">DAY(A387)</f>
        <v>21</v>
      </c>
      <c r="D387" s="78" t="str">
        <f t="shared" ref="D387:D391" si="103">TEXT(A387,"mmmm")</f>
        <v>enero</v>
      </c>
      <c r="E387" s="78">
        <f t="shared" ref="E387:E391" si="104">YEAR(A387)</f>
        <v>2026</v>
      </c>
      <c r="F387" s="109" t="s">
        <v>151</v>
      </c>
      <c r="G387" s="108" t="s">
        <v>322</v>
      </c>
      <c r="H387" s="87"/>
      <c r="I387" s="45"/>
      <c r="J387" s="45"/>
      <c r="K387" s="45"/>
      <c r="L387" s="45"/>
      <c r="M387" s="45"/>
      <c r="N387" s="71"/>
      <c r="O387" s="45"/>
      <c r="P387" s="40"/>
      <c r="Q387" s="40"/>
    </row>
    <row r="388" spans="1:17" x14ac:dyDescent="0.25">
      <c r="A388" s="76">
        <f t="shared" si="82"/>
        <v>46044</v>
      </c>
      <c r="B388" s="77">
        <f t="shared" si="101"/>
        <v>5</v>
      </c>
      <c r="C388" s="77">
        <f t="shared" si="102"/>
        <v>22</v>
      </c>
      <c r="D388" s="78" t="str">
        <f t="shared" si="103"/>
        <v>enero</v>
      </c>
      <c r="E388" s="78">
        <f t="shared" si="104"/>
        <v>2026</v>
      </c>
      <c r="F388" s="109" t="s">
        <v>151</v>
      </c>
      <c r="G388" s="108" t="s">
        <v>322</v>
      </c>
      <c r="H388" s="87"/>
      <c r="I388" s="45"/>
      <c r="J388" s="45"/>
      <c r="K388" s="45"/>
      <c r="L388" s="45"/>
      <c r="M388" s="45"/>
      <c r="N388" s="71"/>
      <c r="O388" s="45"/>
      <c r="P388" s="40"/>
      <c r="Q388" s="40"/>
    </row>
    <row r="389" spans="1:17" x14ac:dyDescent="0.25">
      <c r="A389" s="76">
        <f t="shared" si="82"/>
        <v>46045</v>
      </c>
      <c r="B389" s="77">
        <f t="shared" si="101"/>
        <v>6</v>
      </c>
      <c r="C389" s="77">
        <f t="shared" si="102"/>
        <v>23</v>
      </c>
      <c r="D389" s="78" t="str">
        <f t="shared" si="103"/>
        <v>enero</v>
      </c>
      <c r="E389" s="78">
        <f t="shared" si="104"/>
        <v>2026</v>
      </c>
      <c r="F389" s="109" t="s">
        <v>151</v>
      </c>
      <c r="G389" s="108" t="s">
        <v>322</v>
      </c>
      <c r="H389" s="87"/>
      <c r="I389" s="45"/>
      <c r="J389" s="45"/>
      <c r="K389" s="45"/>
      <c r="L389" s="45"/>
      <c r="M389" s="45"/>
      <c r="N389" s="71"/>
      <c r="O389" s="45"/>
      <c r="P389" s="40"/>
      <c r="Q389" s="40"/>
    </row>
    <row r="390" spans="1:17" x14ac:dyDescent="0.25">
      <c r="A390" s="76">
        <f t="shared" si="82"/>
        <v>46046</v>
      </c>
      <c r="B390" s="77">
        <f t="shared" si="101"/>
        <v>7</v>
      </c>
      <c r="C390" s="77">
        <f t="shared" si="102"/>
        <v>24</v>
      </c>
      <c r="D390" s="78" t="str">
        <f t="shared" si="103"/>
        <v>enero</v>
      </c>
      <c r="E390" s="78">
        <f t="shared" si="104"/>
        <v>2026</v>
      </c>
      <c r="F390" s="109" t="s">
        <v>151</v>
      </c>
      <c r="G390" s="108" t="s">
        <v>322</v>
      </c>
      <c r="H390" s="87"/>
      <c r="I390" s="45"/>
      <c r="J390" s="45"/>
      <c r="K390" s="45"/>
      <c r="L390" s="45"/>
      <c r="M390" s="45"/>
      <c r="N390" s="71"/>
      <c r="O390" s="45"/>
      <c r="P390" s="40"/>
      <c r="Q390" s="40"/>
    </row>
    <row r="391" spans="1:17" x14ac:dyDescent="0.25">
      <c r="A391" s="41">
        <f t="shared" si="82"/>
        <v>46047</v>
      </c>
      <c r="B391" s="42">
        <f t="shared" si="101"/>
        <v>1</v>
      </c>
      <c r="C391" s="42">
        <f t="shared" si="102"/>
        <v>25</v>
      </c>
      <c r="D391" s="43" t="str">
        <f t="shared" si="103"/>
        <v>enero</v>
      </c>
      <c r="E391" s="43">
        <f t="shared" si="104"/>
        <v>2026</v>
      </c>
      <c r="F391" s="44" t="s">
        <v>151</v>
      </c>
      <c r="G391" s="102"/>
      <c r="H391" s="87"/>
      <c r="I391" s="45"/>
      <c r="J391" s="45"/>
      <c r="K391" s="45"/>
      <c r="L391" s="45"/>
      <c r="M391" s="45"/>
      <c r="N391" s="71"/>
      <c r="O391" s="45"/>
      <c r="P391" s="40"/>
      <c r="Q391" s="40"/>
    </row>
    <row r="392" spans="1:17" x14ac:dyDescent="0.25">
      <c r="A392" s="76">
        <f t="shared" si="82"/>
        <v>46048</v>
      </c>
      <c r="B392" s="77">
        <f t="shared" si="101"/>
        <v>2</v>
      </c>
      <c r="C392" s="77">
        <f t="shared" ref="C392:C394" si="105">DAY(A392)</f>
        <v>26</v>
      </c>
      <c r="D392" s="78" t="str">
        <f t="shared" ref="D392:D394" si="106">TEXT(A392,"mmmm")</f>
        <v>enero</v>
      </c>
      <c r="E392" s="78">
        <f t="shared" ref="E392:E394" si="107">YEAR(A392)</f>
        <v>2026</v>
      </c>
      <c r="F392" s="109" t="s">
        <v>151</v>
      </c>
      <c r="G392" s="108" t="s">
        <v>322</v>
      </c>
      <c r="H392" s="87"/>
      <c r="I392" s="45"/>
      <c r="J392" s="45"/>
      <c r="K392" s="45"/>
      <c r="L392" s="45"/>
      <c r="M392" s="45"/>
      <c r="N392" s="71"/>
      <c r="O392" s="45"/>
      <c r="P392" s="40"/>
      <c r="Q392" s="40"/>
    </row>
    <row r="393" spans="1:17" x14ac:dyDescent="0.25">
      <c r="A393" s="76">
        <f t="shared" si="82"/>
        <v>46049</v>
      </c>
      <c r="B393" s="77">
        <f t="shared" si="101"/>
        <v>3</v>
      </c>
      <c r="C393" s="77">
        <f t="shared" si="105"/>
        <v>27</v>
      </c>
      <c r="D393" s="78" t="str">
        <f t="shared" si="106"/>
        <v>enero</v>
      </c>
      <c r="E393" s="78">
        <f t="shared" si="107"/>
        <v>2026</v>
      </c>
      <c r="F393" s="109" t="s">
        <v>151</v>
      </c>
      <c r="G393" s="108" t="s">
        <v>322</v>
      </c>
      <c r="H393" s="87"/>
      <c r="I393" s="45"/>
      <c r="J393" s="45"/>
      <c r="K393" s="45"/>
      <c r="L393" s="45"/>
      <c r="M393" s="45"/>
      <c r="N393" s="71"/>
      <c r="O393" s="45"/>
      <c r="P393" s="40"/>
      <c r="Q393" s="40"/>
    </row>
    <row r="394" spans="1:17" x14ac:dyDescent="0.25">
      <c r="A394" s="76">
        <f t="shared" si="82"/>
        <v>46050</v>
      </c>
      <c r="B394" s="77">
        <f t="shared" si="101"/>
        <v>4</v>
      </c>
      <c r="C394" s="77">
        <f t="shared" si="105"/>
        <v>28</v>
      </c>
      <c r="D394" s="78" t="str">
        <f t="shared" si="106"/>
        <v>enero</v>
      </c>
      <c r="E394" s="78">
        <f t="shared" si="107"/>
        <v>2026</v>
      </c>
      <c r="F394" s="109" t="s">
        <v>151</v>
      </c>
      <c r="G394" s="108" t="s">
        <v>322</v>
      </c>
      <c r="H394" s="87"/>
      <c r="I394" s="45"/>
      <c r="J394" s="45"/>
      <c r="K394" s="45"/>
      <c r="L394" s="45"/>
      <c r="M394" s="45"/>
      <c r="N394" s="71"/>
      <c r="O394" s="45"/>
      <c r="P394" s="40"/>
      <c r="Q394" s="40"/>
    </row>
    <row r="395" spans="1:17" x14ac:dyDescent="0.25">
      <c r="A395" s="76">
        <f t="shared" si="82"/>
        <v>46051</v>
      </c>
      <c r="B395" s="77">
        <f t="shared" si="101"/>
        <v>5</v>
      </c>
      <c r="C395" s="77">
        <f t="shared" ref="C395:C397" si="108">DAY(A395)</f>
        <v>29</v>
      </c>
      <c r="D395" s="78" t="str">
        <f t="shared" ref="D395:D397" si="109">TEXT(A395,"mmmm")</f>
        <v>enero</v>
      </c>
      <c r="E395" s="78">
        <f t="shared" ref="E395:E397" si="110">YEAR(A395)</f>
        <v>2026</v>
      </c>
      <c r="F395" s="109" t="s">
        <v>151</v>
      </c>
      <c r="G395" s="108" t="s">
        <v>322</v>
      </c>
      <c r="H395" s="87"/>
      <c r="I395" s="45"/>
      <c r="J395" s="45"/>
      <c r="K395" s="45"/>
      <c r="L395" s="45"/>
      <c r="M395" s="45"/>
      <c r="N395" s="71"/>
      <c r="O395" s="45"/>
      <c r="P395" s="40"/>
      <c r="Q395" s="40"/>
    </row>
    <row r="396" spans="1:17" x14ac:dyDescent="0.25">
      <c r="A396" s="76">
        <f t="shared" si="82"/>
        <v>46052</v>
      </c>
      <c r="B396" s="77">
        <f t="shared" si="101"/>
        <v>6</v>
      </c>
      <c r="C396" s="77">
        <f t="shared" si="108"/>
        <v>30</v>
      </c>
      <c r="D396" s="78" t="str">
        <f t="shared" si="109"/>
        <v>enero</v>
      </c>
      <c r="E396" s="78">
        <f t="shared" si="110"/>
        <v>2026</v>
      </c>
      <c r="F396" s="109" t="s">
        <v>151</v>
      </c>
      <c r="G396" s="108" t="s">
        <v>322</v>
      </c>
      <c r="H396" s="87"/>
      <c r="I396" s="45"/>
      <c r="J396" s="45"/>
      <c r="K396" s="45"/>
      <c r="L396" s="45"/>
      <c r="M396" s="45"/>
      <c r="N396" s="71"/>
      <c r="O396" s="45"/>
      <c r="P396" s="40"/>
      <c r="Q396" s="40"/>
    </row>
    <row r="397" spans="1:17" x14ac:dyDescent="0.25">
      <c r="A397" s="76">
        <f t="shared" si="82"/>
        <v>46053</v>
      </c>
      <c r="B397" s="77">
        <f t="shared" si="101"/>
        <v>7</v>
      </c>
      <c r="C397" s="77">
        <f t="shared" si="108"/>
        <v>31</v>
      </c>
      <c r="D397" s="78" t="str">
        <f t="shared" si="109"/>
        <v>enero</v>
      </c>
      <c r="E397" s="78">
        <f t="shared" si="110"/>
        <v>2026</v>
      </c>
      <c r="F397" s="109" t="s">
        <v>151</v>
      </c>
      <c r="G397" s="108" t="s">
        <v>322</v>
      </c>
      <c r="H397" s="87"/>
      <c r="I397" s="45"/>
      <c r="J397" s="45"/>
      <c r="K397" s="45"/>
      <c r="L397" s="45"/>
      <c r="M397" s="45"/>
      <c r="N397" s="71"/>
      <c r="O397" s="45"/>
      <c r="P397" s="40"/>
      <c r="Q397" s="40"/>
    </row>
    <row r="398" spans="1:17" x14ac:dyDescent="0.25">
      <c r="A398" s="41">
        <f t="shared" si="82"/>
        <v>46054</v>
      </c>
      <c r="B398" s="42">
        <f t="shared" si="101"/>
        <v>1</v>
      </c>
      <c r="C398" s="42">
        <f t="shared" ref="C398:C424" si="111">DAY(A398)</f>
        <v>1</v>
      </c>
      <c r="D398" s="43" t="str">
        <f t="shared" ref="D398:D424" si="112">TEXT(A398,"mmmm")</f>
        <v>febrero</v>
      </c>
      <c r="E398" s="43">
        <f t="shared" ref="E398:E424" si="113">YEAR(A398)</f>
        <v>2026</v>
      </c>
      <c r="F398" s="44" t="s">
        <v>151</v>
      </c>
      <c r="G398" s="102"/>
      <c r="H398" s="87"/>
      <c r="I398" s="45"/>
      <c r="J398" s="45"/>
      <c r="K398" s="45"/>
      <c r="L398" s="45"/>
      <c r="M398" s="45"/>
      <c r="N398" s="71"/>
      <c r="O398" s="45"/>
      <c r="P398" s="40"/>
      <c r="Q398" s="40"/>
    </row>
    <row r="399" spans="1:17" ht="30" x14ac:dyDescent="0.25">
      <c r="A399" s="76">
        <f t="shared" si="82"/>
        <v>46055</v>
      </c>
      <c r="B399" s="77">
        <f t="shared" si="101"/>
        <v>2</v>
      </c>
      <c r="C399" s="77">
        <f t="shared" si="111"/>
        <v>2</v>
      </c>
      <c r="D399" s="78" t="str">
        <f t="shared" si="112"/>
        <v>febrero</v>
      </c>
      <c r="E399" s="78">
        <f t="shared" si="113"/>
        <v>2026</v>
      </c>
      <c r="F399" s="109" t="s">
        <v>324</v>
      </c>
      <c r="G399" s="108" t="s">
        <v>322</v>
      </c>
      <c r="H399" s="87"/>
      <c r="I399" s="45"/>
      <c r="J399" s="45"/>
      <c r="K399" s="45"/>
      <c r="L399" s="45"/>
      <c r="M399" s="45"/>
      <c r="N399" s="45"/>
      <c r="O399" s="45"/>
      <c r="P399" s="40"/>
      <c r="Q399" s="40"/>
    </row>
    <row r="400" spans="1:17" ht="30" x14ac:dyDescent="0.25">
      <c r="A400" s="76">
        <f t="shared" si="82"/>
        <v>46056</v>
      </c>
      <c r="B400" s="77">
        <f t="shared" si="101"/>
        <v>3</v>
      </c>
      <c r="C400" s="77">
        <f t="shared" si="111"/>
        <v>3</v>
      </c>
      <c r="D400" s="78" t="str">
        <f t="shared" si="112"/>
        <v>febrero</v>
      </c>
      <c r="E400" s="78">
        <f t="shared" si="113"/>
        <v>2026</v>
      </c>
      <c r="F400" s="109" t="s">
        <v>324</v>
      </c>
      <c r="G400" s="108" t="s">
        <v>322</v>
      </c>
      <c r="H400" s="87"/>
      <c r="I400" s="45"/>
      <c r="J400" s="45"/>
      <c r="K400" s="45"/>
      <c r="L400" s="45"/>
      <c r="M400" s="45"/>
      <c r="N400" s="45"/>
      <c r="O400" s="45"/>
      <c r="P400" s="40"/>
      <c r="Q400" s="40"/>
    </row>
    <row r="401" spans="1:17" ht="30" x14ac:dyDescent="0.25">
      <c r="A401" s="76">
        <f t="shared" si="82"/>
        <v>46057</v>
      </c>
      <c r="B401" s="77">
        <f t="shared" si="101"/>
        <v>4</v>
      </c>
      <c r="C401" s="77">
        <f t="shared" si="111"/>
        <v>4</v>
      </c>
      <c r="D401" s="78" t="str">
        <f t="shared" si="112"/>
        <v>febrero</v>
      </c>
      <c r="E401" s="78">
        <f t="shared" si="113"/>
        <v>2026</v>
      </c>
      <c r="F401" s="109" t="s">
        <v>324</v>
      </c>
      <c r="G401" s="108" t="s">
        <v>322</v>
      </c>
      <c r="H401" s="87"/>
      <c r="I401" s="45"/>
      <c r="J401" s="45"/>
      <c r="K401" s="45"/>
      <c r="L401" s="45"/>
      <c r="M401" s="45"/>
      <c r="N401" s="45"/>
      <c r="O401" s="45"/>
      <c r="P401" s="40"/>
      <c r="Q401" s="40"/>
    </row>
    <row r="402" spans="1:17" ht="30" x14ac:dyDescent="0.25">
      <c r="A402" s="76">
        <f t="shared" si="82"/>
        <v>46058</v>
      </c>
      <c r="B402" s="77">
        <f t="shared" si="101"/>
        <v>5</v>
      </c>
      <c r="C402" s="77">
        <f t="shared" si="111"/>
        <v>5</v>
      </c>
      <c r="D402" s="78" t="str">
        <f t="shared" si="112"/>
        <v>febrero</v>
      </c>
      <c r="E402" s="78">
        <f t="shared" si="113"/>
        <v>2026</v>
      </c>
      <c r="F402" s="109" t="s">
        <v>324</v>
      </c>
      <c r="G402" s="108" t="s">
        <v>322</v>
      </c>
      <c r="H402" s="87"/>
      <c r="I402" s="45"/>
      <c r="J402" s="45"/>
      <c r="K402" s="45"/>
      <c r="L402" s="45"/>
      <c r="M402" s="45"/>
      <c r="N402" s="45"/>
      <c r="O402" s="45"/>
      <c r="P402" s="40"/>
      <c r="Q402" s="40"/>
    </row>
    <row r="403" spans="1:17" ht="30" x14ac:dyDescent="0.25">
      <c r="A403" s="76">
        <f t="shared" si="82"/>
        <v>46059</v>
      </c>
      <c r="B403" s="77">
        <f t="shared" si="101"/>
        <v>6</v>
      </c>
      <c r="C403" s="77">
        <f t="shared" si="111"/>
        <v>6</v>
      </c>
      <c r="D403" s="78" t="str">
        <f t="shared" si="112"/>
        <v>febrero</v>
      </c>
      <c r="E403" s="78">
        <f t="shared" si="113"/>
        <v>2026</v>
      </c>
      <c r="F403" s="109" t="s">
        <v>324</v>
      </c>
      <c r="G403" s="108" t="s">
        <v>322</v>
      </c>
      <c r="H403" s="87"/>
      <c r="I403" s="45"/>
      <c r="J403" s="45"/>
      <c r="K403" s="45"/>
      <c r="L403" s="45"/>
      <c r="M403" s="45"/>
      <c r="N403" s="45"/>
      <c r="O403" s="45"/>
      <c r="P403" s="40"/>
      <c r="Q403" s="40"/>
    </row>
    <row r="404" spans="1:17" ht="30" x14ac:dyDescent="0.25">
      <c r="A404" s="76">
        <f t="shared" si="82"/>
        <v>46060</v>
      </c>
      <c r="B404" s="77">
        <f t="shared" si="101"/>
        <v>7</v>
      </c>
      <c r="C404" s="77">
        <f t="shared" si="111"/>
        <v>7</v>
      </c>
      <c r="D404" s="78" t="str">
        <f t="shared" si="112"/>
        <v>febrero</v>
      </c>
      <c r="E404" s="78">
        <f t="shared" si="113"/>
        <v>2026</v>
      </c>
      <c r="F404" s="109" t="s">
        <v>324</v>
      </c>
      <c r="G404" s="108" t="s">
        <v>322</v>
      </c>
      <c r="H404" s="87"/>
      <c r="I404" s="45"/>
      <c r="J404" s="45"/>
      <c r="K404" s="45"/>
      <c r="L404" s="45"/>
      <c r="M404" s="45"/>
      <c r="N404" s="45"/>
      <c r="O404" s="45"/>
      <c r="P404" s="40"/>
      <c r="Q404" s="40"/>
    </row>
    <row r="405" spans="1:17" x14ac:dyDescent="0.25">
      <c r="A405" s="41">
        <f t="shared" si="82"/>
        <v>46061</v>
      </c>
      <c r="B405" s="42">
        <f t="shared" si="101"/>
        <v>1</v>
      </c>
      <c r="C405" s="42">
        <f t="shared" si="111"/>
        <v>8</v>
      </c>
      <c r="D405" s="43" t="str">
        <f t="shared" si="112"/>
        <v>febrero</v>
      </c>
      <c r="E405" s="43">
        <f t="shared" si="113"/>
        <v>2026</v>
      </c>
      <c r="F405" s="44" t="s">
        <v>151</v>
      </c>
      <c r="G405" s="102"/>
      <c r="H405" s="87"/>
      <c r="I405" s="45"/>
      <c r="J405" s="45"/>
      <c r="K405" s="45"/>
      <c r="L405" s="45"/>
      <c r="M405" s="45"/>
      <c r="N405" s="45"/>
      <c r="O405" s="45"/>
      <c r="P405" s="40"/>
      <c r="Q405" s="40"/>
    </row>
    <row r="406" spans="1:17" ht="30" x14ac:dyDescent="0.25">
      <c r="A406" s="76">
        <f t="shared" ref="A406:A434" si="114">A405+1</f>
        <v>46062</v>
      </c>
      <c r="B406" s="77">
        <f t="shared" si="101"/>
        <v>2</v>
      </c>
      <c r="C406" s="77">
        <f t="shared" si="111"/>
        <v>9</v>
      </c>
      <c r="D406" s="78" t="str">
        <f t="shared" si="112"/>
        <v>febrero</v>
      </c>
      <c r="E406" s="78">
        <f t="shared" si="113"/>
        <v>2026</v>
      </c>
      <c r="F406" s="109" t="s">
        <v>324</v>
      </c>
      <c r="G406" s="108" t="s">
        <v>322</v>
      </c>
      <c r="H406" s="87"/>
      <c r="I406" s="45"/>
      <c r="J406" s="45"/>
      <c r="K406" s="45"/>
      <c r="L406" s="45"/>
      <c r="M406" s="45"/>
      <c r="N406" s="45"/>
      <c r="O406" s="45"/>
      <c r="P406" s="40"/>
      <c r="Q406" s="40"/>
    </row>
    <row r="407" spans="1:17" ht="30" x14ac:dyDescent="0.25">
      <c r="A407" s="76">
        <f t="shared" si="114"/>
        <v>46063</v>
      </c>
      <c r="B407" s="77">
        <f t="shared" si="101"/>
        <v>3</v>
      </c>
      <c r="C407" s="77">
        <f t="shared" si="111"/>
        <v>10</v>
      </c>
      <c r="D407" s="78" t="str">
        <f t="shared" si="112"/>
        <v>febrero</v>
      </c>
      <c r="E407" s="78">
        <f t="shared" si="113"/>
        <v>2026</v>
      </c>
      <c r="F407" s="109" t="s">
        <v>324</v>
      </c>
      <c r="G407" s="108" t="s">
        <v>322</v>
      </c>
      <c r="H407" s="87"/>
      <c r="I407" s="45"/>
      <c r="J407" s="45"/>
      <c r="K407" s="45"/>
      <c r="L407" s="45"/>
      <c r="M407" s="45"/>
      <c r="N407" s="45"/>
      <c r="O407" s="45"/>
      <c r="P407" s="40"/>
      <c r="Q407" s="40"/>
    </row>
    <row r="408" spans="1:17" ht="30" x14ac:dyDescent="0.25">
      <c r="A408" s="76">
        <f t="shared" si="114"/>
        <v>46064</v>
      </c>
      <c r="B408" s="77">
        <f t="shared" si="101"/>
        <v>4</v>
      </c>
      <c r="C408" s="77">
        <f t="shared" si="111"/>
        <v>11</v>
      </c>
      <c r="D408" s="78" t="str">
        <f t="shared" si="112"/>
        <v>febrero</v>
      </c>
      <c r="E408" s="78">
        <f t="shared" si="113"/>
        <v>2026</v>
      </c>
      <c r="F408" s="109" t="s">
        <v>324</v>
      </c>
      <c r="G408" s="108" t="s">
        <v>322</v>
      </c>
      <c r="H408" s="87"/>
      <c r="I408" s="45"/>
      <c r="J408" s="45"/>
      <c r="K408" s="45"/>
      <c r="L408" s="45"/>
      <c r="M408" s="45"/>
      <c r="N408" s="45"/>
      <c r="O408" s="45"/>
      <c r="P408" s="40"/>
      <c r="Q408" s="40"/>
    </row>
    <row r="409" spans="1:17" ht="30" x14ac:dyDescent="0.25">
      <c r="A409" s="76">
        <f t="shared" si="114"/>
        <v>46065</v>
      </c>
      <c r="B409" s="77">
        <f t="shared" si="101"/>
        <v>5</v>
      </c>
      <c r="C409" s="77">
        <f t="shared" si="111"/>
        <v>12</v>
      </c>
      <c r="D409" s="78" t="str">
        <f t="shared" si="112"/>
        <v>febrero</v>
      </c>
      <c r="E409" s="78">
        <f t="shared" si="113"/>
        <v>2026</v>
      </c>
      <c r="F409" s="109" t="s">
        <v>324</v>
      </c>
      <c r="G409" s="108" t="s">
        <v>322</v>
      </c>
      <c r="H409" s="87"/>
      <c r="I409" s="45"/>
      <c r="J409" s="45"/>
      <c r="K409" s="45"/>
      <c r="L409" s="45"/>
      <c r="M409" s="45"/>
      <c r="N409" s="45"/>
      <c r="O409" s="45"/>
      <c r="P409" s="40"/>
      <c r="Q409" s="40"/>
    </row>
    <row r="410" spans="1:17" ht="30" x14ac:dyDescent="0.25">
      <c r="A410" s="76">
        <f t="shared" si="114"/>
        <v>46066</v>
      </c>
      <c r="B410" s="77">
        <f t="shared" si="101"/>
        <v>6</v>
      </c>
      <c r="C410" s="77">
        <f t="shared" si="111"/>
        <v>13</v>
      </c>
      <c r="D410" s="78" t="str">
        <f t="shared" si="112"/>
        <v>febrero</v>
      </c>
      <c r="E410" s="78">
        <f t="shared" si="113"/>
        <v>2026</v>
      </c>
      <c r="F410" s="109" t="s">
        <v>324</v>
      </c>
      <c r="G410" s="108" t="s">
        <v>322</v>
      </c>
      <c r="H410" s="87"/>
      <c r="I410" s="45"/>
      <c r="J410" s="45"/>
      <c r="K410" s="45"/>
      <c r="L410" s="45"/>
      <c r="M410" s="45"/>
      <c r="N410" s="45"/>
      <c r="O410" s="45"/>
      <c r="P410" s="40"/>
      <c r="Q410" s="40"/>
    </row>
    <row r="411" spans="1:17" ht="30" x14ac:dyDescent="0.25">
      <c r="A411" s="76">
        <f t="shared" si="114"/>
        <v>46067</v>
      </c>
      <c r="B411" s="77">
        <f t="shared" si="101"/>
        <v>7</v>
      </c>
      <c r="C411" s="77">
        <f t="shared" si="111"/>
        <v>14</v>
      </c>
      <c r="D411" s="78" t="str">
        <f t="shared" si="112"/>
        <v>febrero</v>
      </c>
      <c r="E411" s="78">
        <f t="shared" si="113"/>
        <v>2026</v>
      </c>
      <c r="F411" s="109" t="s">
        <v>324</v>
      </c>
      <c r="G411" s="108" t="s">
        <v>322</v>
      </c>
      <c r="H411" s="87"/>
      <c r="I411" s="45"/>
      <c r="J411" s="45"/>
      <c r="K411" s="45"/>
      <c r="L411" s="45"/>
      <c r="M411" s="45"/>
      <c r="N411" s="45"/>
      <c r="O411" s="45"/>
      <c r="P411" s="40"/>
      <c r="Q411" s="40"/>
    </row>
    <row r="412" spans="1:17" x14ac:dyDescent="0.25">
      <c r="A412" s="41">
        <f t="shared" si="114"/>
        <v>46068</v>
      </c>
      <c r="B412" s="42">
        <f t="shared" si="101"/>
        <v>1</v>
      </c>
      <c r="C412" s="42">
        <f t="shared" si="111"/>
        <v>15</v>
      </c>
      <c r="D412" s="43" t="str">
        <f t="shared" si="112"/>
        <v>febrero</v>
      </c>
      <c r="E412" s="43">
        <f t="shared" si="113"/>
        <v>2026</v>
      </c>
      <c r="F412" s="44" t="s">
        <v>151</v>
      </c>
      <c r="G412" s="102"/>
      <c r="H412" s="87"/>
      <c r="I412" s="45"/>
      <c r="J412" s="45"/>
      <c r="K412" s="45"/>
      <c r="L412" s="45"/>
      <c r="M412" s="45"/>
      <c r="N412" s="45"/>
      <c r="O412" s="45"/>
      <c r="P412" s="40"/>
      <c r="Q412" s="40"/>
    </row>
    <row r="413" spans="1:17" ht="30" x14ac:dyDescent="0.25">
      <c r="A413" s="76">
        <f t="shared" si="114"/>
        <v>46069</v>
      </c>
      <c r="B413" s="77">
        <f t="shared" si="101"/>
        <v>2</v>
      </c>
      <c r="C413" s="77">
        <f t="shared" si="111"/>
        <v>16</v>
      </c>
      <c r="D413" s="78" t="str">
        <f t="shared" si="112"/>
        <v>febrero</v>
      </c>
      <c r="E413" s="78">
        <f t="shared" si="113"/>
        <v>2026</v>
      </c>
      <c r="F413" s="109" t="s">
        <v>324</v>
      </c>
      <c r="G413" s="108" t="s">
        <v>322</v>
      </c>
      <c r="H413" s="87"/>
      <c r="I413" s="45"/>
      <c r="J413" s="45"/>
      <c r="K413" s="45"/>
      <c r="L413" s="45"/>
      <c r="M413" s="45"/>
      <c r="N413" s="45"/>
      <c r="O413" s="45"/>
      <c r="P413" s="40"/>
      <c r="Q413" s="40"/>
    </row>
    <row r="414" spans="1:17" ht="30" x14ac:dyDescent="0.25">
      <c r="A414" s="76">
        <f t="shared" si="114"/>
        <v>46070</v>
      </c>
      <c r="B414" s="77">
        <f t="shared" si="101"/>
        <v>3</v>
      </c>
      <c r="C414" s="77">
        <f t="shared" si="111"/>
        <v>17</v>
      </c>
      <c r="D414" s="78" t="str">
        <f t="shared" si="112"/>
        <v>febrero</v>
      </c>
      <c r="E414" s="78">
        <f t="shared" si="113"/>
        <v>2026</v>
      </c>
      <c r="F414" s="109" t="s">
        <v>324</v>
      </c>
      <c r="G414" s="108" t="s">
        <v>322</v>
      </c>
      <c r="H414" s="87"/>
      <c r="I414" s="45"/>
      <c r="J414" s="45"/>
      <c r="K414" s="45"/>
      <c r="L414" s="45"/>
      <c r="M414" s="45"/>
      <c r="N414" s="45"/>
      <c r="O414" s="45"/>
      <c r="P414" s="40"/>
      <c r="Q414" s="40"/>
    </row>
    <row r="415" spans="1:17" ht="30" x14ac:dyDescent="0.25">
      <c r="A415" s="76">
        <f t="shared" si="114"/>
        <v>46071</v>
      </c>
      <c r="B415" s="77">
        <f t="shared" si="101"/>
        <v>4</v>
      </c>
      <c r="C415" s="77">
        <f t="shared" si="111"/>
        <v>18</v>
      </c>
      <c r="D415" s="78" t="str">
        <f t="shared" si="112"/>
        <v>febrero</v>
      </c>
      <c r="E415" s="78">
        <f t="shared" si="113"/>
        <v>2026</v>
      </c>
      <c r="F415" s="109" t="s">
        <v>324</v>
      </c>
      <c r="G415" s="108" t="s">
        <v>322</v>
      </c>
      <c r="H415" s="87"/>
      <c r="I415" s="45"/>
      <c r="J415" s="45"/>
      <c r="K415" s="45"/>
      <c r="L415" s="45"/>
      <c r="M415" s="45"/>
      <c r="N415" s="45"/>
      <c r="O415" s="45"/>
      <c r="P415" s="40"/>
      <c r="Q415" s="40"/>
    </row>
    <row r="416" spans="1:17" ht="30" x14ac:dyDescent="0.25">
      <c r="A416" s="76">
        <f t="shared" si="114"/>
        <v>46072</v>
      </c>
      <c r="B416" s="77">
        <f t="shared" si="101"/>
        <v>5</v>
      </c>
      <c r="C416" s="77">
        <f t="shared" si="111"/>
        <v>19</v>
      </c>
      <c r="D416" s="78" t="str">
        <f t="shared" si="112"/>
        <v>febrero</v>
      </c>
      <c r="E416" s="78">
        <f t="shared" si="113"/>
        <v>2026</v>
      </c>
      <c r="F416" s="109" t="s">
        <v>324</v>
      </c>
      <c r="G416" s="108" t="s">
        <v>322</v>
      </c>
      <c r="H416" s="87"/>
      <c r="I416" s="45"/>
      <c r="J416" s="45"/>
      <c r="K416" s="45"/>
      <c r="L416" s="45"/>
      <c r="M416" s="45"/>
      <c r="N416" s="45"/>
      <c r="O416" s="45"/>
      <c r="P416" s="40"/>
      <c r="Q416" s="40"/>
    </row>
    <row r="417" spans="1:17" ht="30" x14ac:dyDescent="0.25">
      <c r="A417" s="76">
        <f t="shared" si="114"/>
        <v>46073</v>
      </c>
      <c r="B417" s="77">
        <f t="shared" si="101"/>
        <v>6</v>
      </c>
      <c r="C417" s="77">
        <f t="shared" si="111"/>
        <v>20</v>
      </c>
      <c r="D417" s="78" t="str">
        <f t="shared" si="112"/>
        <v>febrero</v>
      </c>
      <c r="E417" s="78">
        <f t="shared" si="113"/>
        <v>2026</v>
      </c>
      <c r="F417" s="109" t="s">
        <v>324</v>
      </c>
      <c r="G417" s="108" t="s">
        <v>322</v>
      </c>
      <c r="H417" s="87"/>
      <c r="I417" s="45"/>
      <c r="J417" s="45"/>
      <c r="K417" s="45"/>
      <c r="L417" s="45"/>
      <c r="M417" s="45"/>
      <c r="N417" s="45"/>
      <c r="O417" s="45"/>
      <c r="P417" s="40"/>
      <c r="Q417" s="40"/>
    </row>
    <row r="418" spans="1:17" ht="30" x14ac:dyDescent="0.25">
      <c r="A418" s="76">
        <f t="shared" si="114"/>
        <v>46074</v>
      </c>
      <c r="B418" s="77">
        <f t="shared" si="101"/>
        <v>7</v>
      </c>
      <c r="C418" s="77">
        <f t="shared" si="111"/>
        <v>21</v>
      </c>
      <c r="D418" s="78" t="str">
        <f t="shared" si="112"/>
        <v>febrero</v>
      </c>
      <c r="E418" s="78">
        <f t="shared" si="113"/>
        <v>2026</v>
      </c>
      <c r="F418" s="109" t="s">
        <v>324</v>
      </c>
      <c r="G418" s="108" t="s">
        <v>322</v>
      </c>
      <c r="H418" s="87"/>
      <c r="I418" s="45"/>
      <c r="J418" s="45"/>
      <c r="K418" s="45"/>
      <c r="L418" s="45"/>
      <c r="M418" s="45"/>
      <c r="N418" s="45"/>
      <c r="O418" s="45"/>
      <c r="P418" s="40"/>
      <c r="Q418" s="40"/>
    </row>
    <row r="419" spans="1:17" x14ac:dyDescent="0.25">
      <c r="A419" s="41">
        <f t="shared" si="114"/>
        <v>46075</v>
      </c>
      <c r="B419" s="42">
        <f t="shared" si="101"/>
        <v>1</v>
      </c>
      <c r="C419" s="42">
        <f t="shared" si="111"/>
        <v>22</v>
      </c>
      <c r="D419" s="43" t="str">
        <f t="shared" si="112"/>
        <v>febrero</v>
      </c>
      <c r="E419" s="43">
        <f t="shared" si="113"/>
        <v>2026</v>
      </c>
      <c r="F419" s="44" t="s">
        <v>151</v>
      </c>
      <c r="G419" s="102"/>
      <c r="H419" s="87"/>
      <c r="I419" s="45"/>
      <c r="J419" s="45"/>
      <c r="K419" s="45"/>
      <c r="L419" s="45"/>
      <c r="M419" s="45"/>
      <c r="N419" s="45"/>
      <c r="O419" s="45"/>
      <c r="P419" s="40"/>
      <c r="Q419" s="40"/>
    </row>
    <row r="420" spans="1:17" ht="30" x14ac:dyDescent="0.25">
      <c r="A420" s="76">
        <f t="shared" si="114"/>
        <v>46076</v>
      </c>
      <c r="B420" s="77">
        <f t="shared" si="101"/>
        <v>2</v>
      </c>
      <c r="C420" s="77">
        <f t="shared" si="111"/>
        <v>23</v>
      </c>
      <c r="D420" s="78" t="str">
        <f t="shared" si="112"/>
        <v>febrero</v>
      </c>
      <c r="E420" s="78">
        <f t="shared" si="113"/>
        <v>2026</v>
      </c>
      <c r="F420" s="109" t="s">
        <v>324</v>
      </c>
      <c r="G420" s="108" t="s">
        <v>322</v>
      </c>
      <c r="H420" s="87"/>
      <c r="I420" s="45"/>
      <c r="J420" s="45"/>
      <c r="K420" s="45"/>
      <c r="L420" s="45"/>
      <c r="M420" s="45"/>
      <c r="N420" s="45"/>
      <c r="O420" s="45"/>
      <c r="P420" s="40"/>
      <c r="Q420" s="40"/>
    </row>
    <row r="421" spans="1:17" ht="30" x14ac:dyDescent="0.25">
      <c r="A421" s="76">
        <f t="shared" si="114"/>
        <v>46077</v>
      </c>
      <c r="B421" s="77">
        <f t="shared" si="101"/>
        <v>3</v>
      </c>
      <c r="C421" s="77">
        <f t="shared" si="111"/>
        <v>24</v>
      </c>
      <c r="D421" s="78" t="str">
        <f t="shared" si="112"/>
        <v>febrero</v>
      </c>
      <c r="E421" s="78">
        <f t="shared" si="113"/>
        <v>2026</v>
      </c>
      <c r="F421" s="109" t="s">
        <v>324</v>
      </c>
      <c r="G421" s="108" t="s">
        <v>322</v>
      </c>
      <c r="H421" s="87"/>
      <c r="I421" s="45"/>
      <c r="J421" s="45"/>
      <c r="K421" s="45"/>
      <c r="L421" s="45"/>
      <c r="M421" s="45"/>
      <c r="N421" s="45"/>
      <c r="O421" s="45"/>
      <c r="P421" s="40"/>
      <c r="Q421" s="40"/>
    </row>
    <row r="422" spans="1:17" ht="30" x14ac:dyDescent="0.25">
      <c r="A422" s="76">
        <f t="shared" si="114"/>
        <v>46078</v>
      </c>
      <c r="B422" s="77">
        <f t="shared" si="101"/>
        <v>4</v>
      </c>
      <c r="C422" s="77">
        <f t="shared" si="111"/>
        <v>25</v>
      </c>
      <c r="D422" s="78" t="str">
        <f t="shared" si="112"/>
        <v>febrero</v>
      </c>
      <c r="E422" s="78">
        <f t="shared" si="113"/>
        <v>2026</v>
      </c>
      <c r="F422" s="109" t="s">
        <v>324</v>
      </c>
      <c r="G422" s="108" t="s">
        <v>322</v>
      </c>
      <c r="H422" s="87"/>
      <c r="I422" s="45"/>
      <c r="J422" s="45"/>
      <c r="K422" s="45"/>
      <c r="L422" s="45"/>
      <c r="M422" s="45"/>
      <c r="N422" s="45"/>
      <c r="O422" s="45"/>
      <c r="P422" s="40"/>
      <c r="Q422" s="40"/>
    </row>
    <row r="423" spans="1:17" ht="30" x14ac:dyDescent="0.25">
      <c r="A423" s="76">
        <f t="shared" si="114"/>
        <v>46079</v>
      </c>
      <c r="B423" s="77">
        <f t="shared" si="101"/>
        <v>5</v>
      </c>
      <c r="C423" s="77">
        <f t="shared" si="111"/>
        <v>26</v>
      </c>
      <c r="D423" s="78" t="str">
        <f t="shared" si="112"/>
        <v>febrero</v>
      </c>
      <c r="E423" s="78">
        <f t="shared" si="113"/>
        <v>2026</v>
      </c>
      <c r="F423" s="109" t="s">
        <v>324</v>
      </c>
      <c r="G423" s="108" t="s">
        <v>322</v>
      </c>
      <c r="H423" s="87"/>
      <c r="I423" s="45"/>
      <c r="J423" s="45"/>
      <c r="K423" s="45"/>
      <c r="L423" s="45"/>
      <c r="M423" s="45"/>
      <c r="N423" s="45"/>
      <c r="O423" s="45"/>
      <c r="P423" s="40"/>
      <c r="Q423" s="40"/>
    </row>
    <row r="424" spans="1:17" ht="30" x14ac:dyDescent="0.25">
      <c r="A424" s="76">
        <f t="shared" si="114"/>
        <v>46080</v>
      </c>
      <c r="B424" s="77">
        <f t="shared" si="101"/>
        <v>6</v>
      </c>
      <c r="C424" s="77">
        <f t="shared" si="111"/>
        <v>27</v>
      </c>
      <c r="D424" s="78" t="str">
        <f t="shared" si="112"/>
        <v>febrero</v>
      </c>
      <c r="E424" s="78">
        <f t="shared" si="113"/>
        <v>2026</v>
      </c>
      <c r="F424" s="109" t="s">
        <v>324</v>
      </c>
      <c r="G424" s="108" t="s">
        <v>322</v>
      </c>
      <c r="H424" s="87"/>
      <c r="I424" s="45"/>
      <c r="J424" s="45"/>
      <c r="K424" s="45"/>
      <c r="L424" s="45"/>
      <c r="M424" s="45"/>
      <c r="N424" s="45"/>
      <c r="O424" s="45"/>
      <c r="P424" s="40"/>
      <c r="Q424" s="40"/>
    </row>
    <row r="425" spans="1:17" ht="30" x14ac:dyDescent="0.25">
      <c r="A425" s="76">
        <f t="shared" si="114"/>
        <v>46081</v>
      </c>
      <c r="B425" s="77">
        <f t="shared" si="101"/>
        <v>7</v>
      </c>
      <c r="C425" s="77">
        <f t="shared" ref="C425:C432" si="115">DAY(A425)</f>
        <v>28</v>
      </c>
      <c r="D425" s="78" t="str">
        <f t="shared" ref="D425:D432" si="116">TEXT(A425,"mmmm")</f>
        <v>febrero</v>
      </c>
      <c r="E425" s="78">
        <f t="shared" ref="E425:E432" si="117">YEAR(A425)</f>
        <v>2026</v>
      </c>
      <c r="F425" s="109" t="s">
        <v>324</v>
      </c>
      <c r="G425" s="108" t="s">
        <v>322</v>
      </c>
      <c r="H425" s="87"/>
      <c r="I425" s="45"/>
      <c r="J425" s="45"/>
      <c r="K425" s="45"/>
      <c r="L425" s="45"/>
      <c r="M425" s="45"/>
      <c r="N425" s="45"/>
      <c r="O425" s="45"/>
      <c r="P425" s="40"/>
      <c r="Q425" s="40"/>
    </row>
    <row r="426" spans="1:17" x14ac:dyDescent="0.25">
      <c r="A426" s="41">
        <f t="shared" si="114"/>
        <v>46082</v>
      </c>
      <c r="B426" s="42">
        <f t="shared" si="101"/>
        <v>1</v>
      </c>
      <c r="C426" s="42">
        <f t="shared" si="115"/>
        <v>1</v>
      </c>
      <c r="D426" s="43" t="str">
        <f t="shared" si="116"/>
        <v>marzo</v>
      </c>
      <c r="E426" s="43">
        <f t="shared" si="117"/>
        <v>2026</v>
      </c>
      <c r="F426" s="44" t="s">
        <v>151</v>
      </c>
      <c r="G426" s="102"/>
      <c r="H426" s="87"/>
      <c r="I426" s="45"/>
      <c r="J426" s="45"/>
      <c r="K426" s="45"/>
      <c r="L426" s="45"/>
      <c r="M426" s="45"/>
      <c r="N426" s="45"/>
      <c r="O426" s="45"/>
      <c r="P426" s="40"/>
      <c r="Q426" s="40"/>
    </row>
    <row r="427" spans="1:17" ht="30" x14ac:dyDescent="0.25">
      <c r="A427" s="76">
        <f t="shared" si="114"/>
        <v>46083</v>
      </c>
      <c r="B427" s="77">
        <f t="shared" si="101"/>
        <v>2</v>
      </c>
      <c r="C427" s="77">
        <f t="shared" si="115"/>
        <v>2</v>
      </c>
      <c r="D427" s="78" t="str">
        <f t="shared" si="116"/>
        <v>marzo</v>
      </c>
      <c r="E427" s="78">
        <f t="shared" si="117"/>
        <v>2026</v>
      </c>
      <c r="F427" s="109" t="s">
        <v>324</v>
      </c>
      <c r="G427" s="108" t="s">
        <v>322</v>
      </c>
      <c r="H427" s="87"/>
      <c r="I427" s="45"/>
      <c r="J427" s="45"/>
      <c r="K427" s="45"/>
      <c r="L427" s="45"/>
      <c r="M427" s="45"/>
      <c r="N427" s="45"/>
      <c r="O427" s="45"/>
      <c r="P427" s="40"/>
      <c r="Q427" s="40"/>
    </row>
    <row r="428" spans="1:17" ht="30" x14ac:dyDescent="0.25">
      <c r="A428" s="76">
        <f t="shared" si="114"/>
        <v>46084</v>
      </c>
      <c r="B428" s="77">
        <f t="shared" si="101"/>
        <v>3</v>
      </c>
      <c r="C428" s="77">
        <f t="shared" si="115"/>
        <v>3</v>
      </c>
      <c r="D428" s="78" t="str">
        <f t="shared" si="116"/>
        <v>marzo</v>
      </c>
      <c r="E428" s="78">
        <f t="shared" si="117"/>
        <v>2026</v>
      </c>
      <c r="F428" s="109" t="s">
        <v>324</v>
      </c>
      <c r="G428" s="108" t="s">
        <v>322</v>
      </c>
      <c r="H428" s="87"/>
      <c r="I428" s="45"/>
      <c r="J428" s="45"/>
      <c r="K428" s="45"/>
      <c r="L428" s="45"/>
      <c r="M428" s="45"/>
      <c r="N428" s="45"/>
      <c r="O428" s="45"/>
      <c r="P428" s="40"/>
      <c r="Q428" s="40"/>
    </row>
    <row r="429" spans="1:17" ht="30" x14ac:dyDescent="0.25">
      <c r="A429" s="76">
        <f t="shared" si="114"/>
        <v>46085</v>
      </c>
      <c r="B429" s="77">
        <f t="shared" si="101"/>
        <v>4</v>
      </c>
      <c r="C429" s="77">
        <f t="shared" si="115"/>
        <v>4</v>
      </c>
      <c r="D429" s="78" t="str">
        <f t="shared" si="116"/>
        <v>marzo</v>
      </c>
      <c r="E429" s="78">
        <f t="shared" si="117"/>
        <v>2026</v>
      </c>
      <c r="F429" s="109" t="s">
        <v>324</v>
      </c>
      <c r="G429" s="108" t="s">
        <v>322</v>
      </c>
      <c r="H429" s="87"/>
      <c r="I429" s="45"/>
      <c r="J429" s="45"/>
      <c r="K429" s="45"/>
      <c r="L429" s="45"/>
      <c r="M429" s="45"/>
      <c r="N429" s="45"/>
      <c r="O429" s="45"/>
      <c r="P429" s="40"/>
      <c r="Q429" s="40"/>
    </row>
    <row r="430" spans="1:17" ht="30" x14ac:dyDescent="0.25">
      <c r="A430" s="76">
        <f t="shared" si="114"/>
        <v>46086</v>
      </c>
      <c r="B430" s="77">
        <f t="shared" si="101"/>
        <v>5</v>
      </c>
      <c r="C430" s="77">
        <f t="shared" si="115"/>
        <v>5</v>
      </c>
      <c r="D430" s="78" t="str">
        <f t="shared" si="116"/>
        <v>marzo</v>
      </c>
      <c r="E430" s="78">
        <f t="shared" si="117"/>
        <v>2026</v>
      </c>
      <c r="F430" s="109" t="s">
        <v>324</v>
      </c>
      <c r="G430" s="108" t="s">
        <v>322</v>
      </c>
      <c r="H430" s="87"/>
      <c r="I430" s="45"/>
      <c r="J430" s="45"/>
      <c r="K430" s="45"/>
      <c r="L430" s="45"/>
      <c r="M430" s="45"/>
      <c r="N430" s="45"/>
      <c r="O430" s="45"/>
      <c r="P430" s="40"/>
      <c r="Q430" s="40"/>
    </row>
    <row r="431" spans="1:17" ht="30" x14ac:dyDescent="0.25">
      <c r="A431" s="76">
        <f t="shared" si="114"/>
        <v>46087</v>
      </c>
      <c r="B431" s="77">
        <f t="shared" si="101"/>
        <v>6</v>
      </c>
      <c r="C431" s="77">
        <f t="shared" si="115"/>
        <v>6</v>
      </c>
      <c r="D431" s="78" t="str">
        <f t="shared" si="116"/>
        <v>marzo</v>
      </c>
      <c r="E431" s="78">
        <f t="shared" si="117"/>
        <v>2026</v>
      </c>
      <c r="F431" s="109" t="s">
        <v>324</v>
      </c>
      <c r="G431" s="108" t="s">
        <v>322</v>
      </c>
      <c r="H431" s="87"/>
      <c r="I431" s="45"/>
      <c r="J431" s="45"/>
      <c r="K431" s="45"/>
      <c r="L431" s="45"/>
      <c r="M431" s="45"/>
      <c r="N431" s="45"/>
      <c r="O431" s="45"/>
      <c r="P431" s="40"/>
      <c r="Q431" s="40"/>
    </row>
    <row r="432" spans="1:17" ht="30" x14ac:dyDescent="0.25">
      <c r="A432" s="76">
        <f t="shared" si="114"/>
        <v>46088</v>
      </c>
      <c r="B432" s="77">
        <f t="shared" si="101"/>
        <v>7</v>
      </c>
      <c r="C432" s="77">
        <f t="shared" si="115"/>
        <v>7</v>
      </c>
      <c r="D432" s="78" t="str">
        <f t="shared" si="116"/>
        <v>marzo</v>
      </c>
      <c r="E432" s="78">
        <f t="shared" si="117"/>
        <v>2026</v>
      </c>
      <c r="F432" s="109" t="s">
        <v>324</v>
      </c>
      <c r="G432" s="108" t="s">
        <v>322</v>
      </c>
      <c r="H432" s="87"/>
      <c r="I432" s="45"/>
      <c r="J432" s="45"/>
      <c r="K432" s="45"/>
      <c r="L432" s="45"/>
      <c r="M432" s="45"/>
      <c r="N432" s="45"/>
      <c r="O432" s="45"/>
      <c r="P432" s="40"/>
      <c r="Q432" s="40"/>
    </row>
    <row r="433" spans="1:17" x14ac:dyDescent="0.25">
      <c r="A433" s="41">
        <f t="shared" si="114"/>
        <v>46089</v>
      </c>
      <c r="B433" s="42">
        <f t="shared" si="101"/>
        <v>1</v>
      </c>
      <c r="C433" s="42">
        <f t="shared" ref="C433" si="118">DAY(A433)</f>
        <v>8</v>
      </c>
      <c r="D433" s="43" t="str">
        <f t="shared" ref="D433" si="119">TEXT(A433,"mmmm")</f>
        <v>marzo</v>
      </c>
      <c r="E433" s="43">
        <f t="shared" ref="E433" si="120">YEAR(A433)</f>
        <v>2026</v>
      </c>
      <c r="F433" s="44" t="s">
        <v>151</v>
      </c>
      <c r="G433" s="102"/>
      <c r="H433" s="87"/>
      <c r="I433" s="45"/>
      <c r="J433" s="45"/>
      <c r="K433" s="45"/>
      <c r="L433" s="45"/>
      <c r="M433" s="45"/>
      <c r="N433" s="45"/>
      <c r="O433" s="45"/>
      <c r="P433" s="40"/>
      <c r="Q433" s="40"/>
    </row>
    <row r="434" spans="1:17" s="115" customFormat="1" x14ac:dyDescent="0.25">
      <c r="A434" s="110">
        <f t="shared" si="114"/>
        <v>46090</v>
      </c>
      <c r="B434" s="111">
        <f t="shared" si="101"/>
        <v>2</v>
      </c>
      <c r="C434" s="111">
        <f t="shared" ref="C434" si="121">DAY(A434)</f>
        <v>9</v>
      </c>
      <c r="D434" s="112" t="str">
        <f t="shared" ref="D434" si="122">TEXT(A434,"mmmm")</f>
        <v>marzo</v>
      </c>
      <c r="E434" s="112">
        <f t="shared" ref="E434" si="123">YEAR(A434)</f>
        <v>2026</v>
      </c>
      <c r="F434" s="113">
        <v>1</v>
      </c>
      <c r="G434" s="114" t="s">
        <v>325</v>
      </c>
      <c r="H434" s="90"/>
      <c r="I434" s="123"/>
      <c r="J434" s="123"/>
      <c r="K434" s="123"/>
      <c r="L434" s="123"/>
      <c r="M434" s="123"/>
      <c r="N434" s="123"/>
      <c r="O434" s="123"/>
      <c r="P434" s="124"/>
      <c r="Q434" s="124"/>
    </row>
  </sheetData>
  <autoFilter ref="A1:Q434" xr:uid="{3EC4B55B-BB1D-4110-9807-C05125C74D42}"/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09B9-A3AA-4B3A-9424-7D6166B36321}">
  <sheetPr>
    <tabColor theme="9" tint="0.59999389629810485"/>
    <pageSetUpPr fitToPage="1"/>
  </sheetPr>
  <dimension ref="A1:G1048474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.140625" bestFit="1" customWidth="1"/>
    <col min="2" max="2" width="9.42578125" bestFit="1" customWidth="1"/>
    <col min="3" max="3" width="34" style="46" bestFit="1" customWidth="1"/>
    <col min="4" max="4" width="21.85546875" style="46" customWidth="1"/>
    <col min="5" max="5" width="64.5703125" style="46" bestFit="1" customWidth="1"/>
    <col min="6" max="6" width="34.7109375" style="57" customWidth="1"/>
    <col min="7" max="7" width="34" style="46" customWidth="1"/>
  </cols>
  <sheetData>
    <row r="1" spans="1:7" ht="30" x14ac:dyDescent="0.25">
      <c r="A1" s="51"/>
      <c r="B1" s="52"/>
      <c r="C1" s="55"/>
      <c r="D1" s="55"/>
      <c r="E1" s="56" t="s">
        <v>326</v>
      </c>
      <c r="G1" s="58"/>
    </row>
    <row r="2" spans="1:7" x14ac:dyDescent="0.25">
      <c r="A2" s="59" t="s">
        <v>327</v>
      </c>
      <c r="B2" s="54" t="s">
        <v>328</v>
      </c>
      <c r="C2" s="54" t="s">
        <v>329</v>
      </c>
      <c r="D2" s="54" t="s">
        <v>330</v>
      </c>
      <c r="E2" s="54" t="s">
        <v>331</v>
      </c>
      <c r="F2" s="54" t="s">
        <v>332</v>
      </c>
      <c r="G2" s="54" t="s">
        <v>333</v>
      </c>
    </row>
    <row r="3" spans="1:7" ht="45" x14ac:dyDescent="0.25">
      <c r="A3" s="40">
        <v>1</v>
      </c>
      <c r="B3" s="40" t="s">
        <v>334</v>
      </c>
      <c r="C3" s="45" t="s">
        <v>139</v>
      </c>
      <c r="D3" s="45" t="s">
        <v>335</v>
      </c>
      <c r="E3" s="45" t="str">
        <f>'Calendario 2025'!H2</f>
        <v>Apertura solicitudes de:
Reincorporación Suspensiones de 2024
Retiro</v>
      </c>
      <c r="F3" s="60">
        <f>'Calendario 2025'!A2</f>
        <v>45658</v>
      </c>
      <c r="G3" s="60">
        <f t="shared" ref="G3:G16" si="0">F3</f>
        <v>45658</v>
      </c>
    </row>
    <row r="4" spans="1:7" ht="30" x14ac:dyDescent="0.25">
      <c r="A4" s="40">
        <v>2</v>
      </c>
      <c r="B4" s="40" t="s">
        <v>334</v>
      </c>
      <c r="C4" s="45" t="s">
        <v>146</v>
      </c>
      <c r="D4" s="45" t="s">
        <v>335</v>
      </c>
      <c r="E4" s="45" t="str">
        <f>'Calendario 2025'!O7</f>
        <v>Inicio Proceso Regular Matrícula 2025-1 Alumnos Antiguos</v>
      </c>
      <c r="F4" s="60">
        <f>'Calendario 2025'!A7</f>
        <v>45663</v>
      </c>
      <c r="G4" s="60">
        <f t="shared" si="0"/>
        <v>45663</v>
      </c>
    </row>
    <row r="5" spans="1:7" ht="30" x14ac:dyDescent="0.25">
      <c r="A5" s="40">
        <v>3</v>
      </c>
      <c r="B5" s="40" t="s">
        <v>334</v>
      </c>
      <c r="C5" s="45" t="s">
        <v>143</v>
      </c>
      <c r="D5" s="45" t="s">
        <v>335</v>
      </c>
      <c r="E5" s="45" t="s">
        <v>336</v>
      </c>
      <c r="F5" s="60">
        <f>'Calendario 2025'!A7</f>
        <v>45663</v>
      </c>
      <c r="G5" s="60">
        <f t="shared" si="0"/>
        <v>45663</v>
      </c>
    </row>
    <row r="6" spans="1:7" ht="30" x14ac:dyDescent="0.25">
      <c r="A6" s="40">
        <v>4</v>
      </c>
      <c r="B6" s="40" t="s">
        <v>334</v>
      </c>
      <c r="C6" s="45" t="s">
        <v>143</v>
      </c>
      <c r="D6" s="45" t="s">
        <v>335</v>
      </c>
      <c r="E6" s="45" t="s">
        <v>337</v>
      </c>
      <c r="F6" s="60">
        <f>'Calendario 2025'!A7</f>
        <v>45663</v>
      </c>
      <c r="G6" s="60">
        <f t="shared" si="0"/>
        <v>45663</v>
      </c>
    </row>
    <row r="7" spans="1:7" ht="30" x14ac:dyDescent="0.25">
      <c r="A7" s="40">
        <v>5</v>
      </c>
      <c r="B7" s="40" t="s">
        <v>334</v>
      </c>
      <c r="C7" s="45" t="s">
        <v>139</v>
      </c>
      <c r="D7" s="45" t="s">
        <v>335</v>
      </c>
      <c r="E7" s="45" t="str">
        <f>'Calendario 2025'!H28</f>
        <v>Inicio Primer período - Inscripción a Expediente de Título</v>
      </c>
      <c r="F7" s="60">
        <f>'Calendario 2025'!A28</f>
        <v>45684</v>
      </c>
      <c r="G7" s="60">
        <f t="shared" si="0"/>
        <v>45684</v>
      </c>
    </row>
    <row r="8" spans="1:7" ht="30" x14ac:dyDescent="0.25">
      <c r="A8" s="40">
        <v>6</v>
      </c>
      <c r="B8" s="40" t="s">
        <v>334</v>
      </c>
      <c r="C8" s="45" t="s">
        <v>146</v>
      </c>
      <c r="D8" s="45" t="s">
        <v>335</v>
      </c>
      <c r="E8" s="45" t="str">
        <f>'Calendario 2025'!O32</f>
        <v>Cierre de Matrículas 2025-1</v>
      </c>
      <c r="F8" s="60">
        <f>'Calendario 2025'!A32</f>
        <v>45688</v>
      </c>
      <c r="G8" s="60">
        <f t="shared" si="0"/>
        <v>45688</v>
      </c>
    </row>
    <row r="9" spans="1:7" ht="30" x14ac:dyDescent="0.25">
      <c r="A9" s="40">
        <v>7</v>
      </c>
      <c r="B9" s="40" t="s">
        <v>334</v>
      </c>
      <c r="C9" s="45" t="s">
        <v>146</v>
      </c>
      <c r="D9" s="45" t="s">
        <v>335</v>
      </c>
      <c r="E9" s="45" t="str">
        <f>'Calendario 2025'!O35</f>
        <v>Inicio Período matrícula 2025-1 estudiantes antiguos rezagados</v>
      </c>
      <c r="F9" s="60">
        <f>'Calendario 2025'!A35</f>
        <v>45691</v>
      </c>
      <c r="G9" s="60">
        <f t="shared" si="0"/>
        <v>45691</v>
      </c>
    </row>
    <row r="10" spans="1:7" ht="30" x14ac:dyDescent="0.25">
      <c r="A10" s="40">
        <v>8</v>
      </c>
      <c r="B10" s="40" t="s">
        <v>334</v>
      </c>
      <c r="C10" s="45" t="s">
        <v>139</v>
      </c>
      <c r="D10" s="45" t="s">
        <v>335</v>
      </c>
      <c r="E10" s="45" t="str">
        <f>'Calendario 2025'!G70</f>
        <v>Recepción de Solicitudes de Modificación de Carga 2025-1
Período de Reincorporación y Matrícula Rezagados 2025-1</v>
      </c>
      <c r="F10" s="60">
        <f>'Calendario 2025'!A70</f>
        <v>45726</v>
      </c>
      <c r="G10" s="60">
        <f t="shared" si="0"/>
        <v>45726</v>
      </c>
    </row>
    <row r="11" spans="1:7" ht="30" x14ac:dyDescent="0.25">
      <c r="A11" s="40">
        <v>9</v>
      </c>
      <c r="B11" s="40" t="s">
        <v>334</v>
      </c>
      <c r="C11" s="45" t="s">
        <v>139</v>
      </c>
      <c r="D11" s="45" t="s">
        <v>335</v>
      </c>
      <c r="E11" s="45" t="s">
        <v>338</v>
      </c>
      <c r="F11" s="60">
        <f>'Calendario 2025'!A74</f>
        <v>45730</v>
      </c>
      <c r="G11" s="60">
        <f t="shared" si="0"/>
        <v>45730</v>
      </c>
    </row>
    <row r="12" spans="1:7" ht="30" x14ac:dyDescent="0.25">
      <c r="A12" s="40">
        <v>10</v>
      </c>
      <c r="B12" s="40" t="s">
        <v>334</v>
      </c>
      <c r="C12" s="45" t="s">
        <v>139</v>
      </c>
      <c r="D12" s="45" t="s">
        <v>335</v>
      </c>
      <c r="E12" s="45" t="s">
        <v>339</v>
      </c>
      <c r="F12" s="60">
        <f>'Calendario 2025'!A74</f>
        <v>45730</v>
      </c>
      <c r="G12" s="60">
        <f t="shared" si="0"/>
        <v>45730</v>
      </c>
    </row>
    <row r="13" spans="1:7" ht="30" x14ac:dyDescent="0.25">
      <c r="A13" s="40">
        <v>11</v>
      </c>
      <c r="B13" s="40" t="s">
        <v>334</v>
      </c>
      <c r="C13" s="45" t="s">
        <v>146</v>
      </c>
      <c r="D13" s="45" t="s">
        <v>335</v>
      </c>
      <c r="E13" s="45" t="str">
        <f>'Calendario 2025'!L74</f>
        <v>Término Aplicación Encuesta de Proyección de Práctica 2025</v>
      </c>
      <c r="F13" s="60">
        <f>'Calendario 2025'!A74</f>
        <v>45730</v>
      </c>
      <c r="G13" s="60">
        <f t="shared" si="0"/>
        <v>45730</v>
      </c>
    </row>
    <row r="14" spans="1:7" ht="30" x14ac:dyDescent="0.25">
      <c r="A14" s="40">
        <v>12</v>
      </c>
      <c r="B14" s="40" t="s">
        <v>334</v>
      </c>
      <c r="C14" s="45" t="s">
        <v>146</v>
      </c>
      <c r="D14" s="45" t="s">
        <v>335</v>
      </c>
      <c r="E14" s="45" t="str">
        <f>'Calendario 2025'!O74</f>
        <v>Cierre de Matrículas estudiantes rezagados 2025-1</v>
      </c>
      <c r="F14" s="60">
        <f>'Calendario 2025'!A74</f>
        <v>45730</v>
      </c>
      <c r="G14" s="60">
        <f t="shared" si="0"/>
        <v>45730</v>
      </c>
    </row>
    <row r="15" spans="1:7" ht="30" x14ac:dyDescent="0.25">
      <c r="A15" s="40">
        <v>13</v>
      </c>
      <c r="B15" s="40" t="s">
        <v>334</v>
      </c>
      <c r="C15" s="45" t="s">
        <v>138</v>
      </c>
      <c r="D15" s="45" t="s">
        <v>335</v>
      </c>
      <c r="E15" s="162" t="str">
        <f>'Calendario 2025'!G77</f>
        <v>Inicio clases lectivas semestre 2025_1</v>
      </c>
      <c r="F15" s="60">
        <f>'Calendario 2025'!A77</f>
        <v>45733</v>
      </c>
      <c r="G15" s="60">
        <f t="shared" si="0"/>
        <v>45733</v>
      </c>
    </row>
    <row r="16" spans="1:7" ht="30" x14ac:dyDescent="0.25">
      <c r="A16" s="40">
        <v>14</v>
      </c>
      <c r="B16" s="40" t="s">
        <v>334</v>
      </c>
      <c r="C16" s="45" t="s">
        <v>142</v>
      </c>
      <c r="D16" s="45" t="s">
        <v>335</v>
      </c>
      <c r="E16" s="45" t="str">
        <f>'Calendario 2025'!K77</f>
        <v>Bienvenida estudiantes sede Rancagua y Viña del Mar / Entrega mejor promedio sede</v>
      </c>
      <c r="F16" s="60">
        <f>'Calendario 2025'!A77</f>
        <v>45733</v>
      </c>
      <c r="G16" s="60">
        <f t="shared" si="0"/>
        <v>45733</v>
      </c>
    </row>
    <row r="17" spans="1:7" ht="30" x14ac:dyDescent="0.25">
      <c r="A17" s="40">
        <v>15</v>
      </c>
      <c r="B17" s="40" t="s">
        <v>334</v>
      </c>
      <c r="C17" s="45" t="s">
        <v>143</v>
      </c>
      <c r="D17" s="45" t="s">
        <v>335</v>
      </c>
      <c r="E17" s="45" t="str">
        <f>'Calendario 2025'!L84</f>
        <v>Inicio Campaña Mundo Laboral 2025-1</v>
      </c>
      <c r="F17" s="60">
        <f>'Calendario 2025'!A84</f>
        <v>45740</v>
      </c>
      <c r="G17" s="60">
        <f t="shared" ref="G17:G45" si="1">F17</f>
        <v>45740</v>
      </c>
    </row>
    <row r="18" spans="1:7" ht="30" x14ac:dyDescent="0.25">
      <c r="A18" s="40">
        <v>16</v>
      </c>
      <c r="B18" s="40" t="s">
        <v>334</v>
      </c>
      <c r="C18" s="45" t="s">
        <v>144</v>
      </c>
      <c r="D18" s="45" t="s">
        <v>335</v>
      </c>
      <c r="E18" s="45" t="str">
        <f>'Calendario 2025'!M84</f>
        <v>Inicio Programa de Incentivo para Emprendedores IGS</v>
      </c>
      <c r="F18" s="60">
        <f>'Calendario 2025'!A84</f>
        <v>45740</v>
      </c>
      <c r="G18" s="60">
        <f t="shared" si="1"/>
        <v>45740</v>
      </c>
    </row>
    <row r="19" spans="1:7" ht="30" x14ac:dyDescent="0.25">
      <c r="A19" s="40">
        <v>17</v>
      </c>
      <c r="B19" s="40" t="s">
        <v>334</v>
      </c>
      <c r="C19" s="45" t="s">
        <v>142</v>
      </c>
      <c r="D19" s="45" t="s">
        <v>335</v>
      </c>
      <c r="E19" s="45" t="str">
        <f>'Calendario 2025'!K86</f>
        <v>Bienvenida estudiantes sede Concepción, Temuco y Santiago / Entrega mejor promedio sede</v>
      </c>
      <c r="F19" s="60">
        <f>'Calendario 2025'!A86</f>
        <v>45742</v>
      </c>
      <c r="G19" s="60">
        <f t="shared" si="1"/>
        <v>45742</v>
      </c>
    </row>
    <row r="20" spans="1:7" ht="30" x14ac:dyDescent="0.25">
      <c r="A20" s="40">
        <v>18</v>
      </c>
      <c r="B20" s="40" t="s">
        <v>334</v>
      </c>
      <c r="C20" s="45" t="s">
        <v>144</v>
      </c>
      <c r="D20" s="45" t="s">
        <v>335</v>
      </c>
      <c r="E20" s="45" t="str">
        <f>'Calendario 2025'!M86</f>
        <v xml:space="preserve">Difusión de convocatorias/programas/encuentros de innovación a la comunidad estudiantil </v>
      </c>
      <c r="F20" s="60">
        <f>'Calendario 2025'!A86</f>
        <v>45742</v>
      </c>
      <c r="G20" s="60">
        <f t="shared" si="1"/>
        <v>45742</v>
      </c>
    </row>
    <row r="21" spans="1:7" ht="30" x14ac:dyDescent="0.25">
      <c r="A21" s="40">
        <v>19</v>
      </c>
      <c r="B21" s="40" t="s">
        <v>334</v>
      </c>
      <c r="C21" s="45" t="s">
        <v>139</v>
      </c>
      <c r="D21" s="45" t="s">
        <v>335</v>
      </c>
      <c r="E21" s="45" t="s">
        <v>340</v>
      </c>
      <c r="F21" s="60">
        <f>'Calendario 2025'!A91</f>
        <v>45747</v>
      </c>
      <c r="G21" s="60">
        <f t="shared" si="1"/>
        <v>45747</v>
      </c>
    </row>
    <row r="22" spans="1:7" ht="30" x14ac:dyDescent="0.25">
      <c r="A22" s="40">
        <v>20</v>
      </c>
      <c r="B22" s="40" t="s">
        <v>334</v>
      </c>
      <c r="C22" s="45" t="s">
        <v>142</v>
      </c>
      <c r="D22" s="45" t="s">
        <v>335</v>
      </c>
      <c r="E22" s="45" t="str">
        <f>'Calendario 2025'!K93</f>
        <v>Difusión Plan de Acompañamiento Estudiantes IGS</v>
      </c>
      <c r="F22" s="60">
        <f>'Calendario 2025'!A93</f>
        <v>45749</v>
      </c>
      <c r="G22" s="60">
        <f t="shared" si="1"/>
        <v>45749</v>
      </c>
    </row>
    <row r="23" spans="1:7" ht="30" x14ac:dyDescent="0.25">
      <c r="A23" s="40">
        <v>21</v>
      </c>
      <c r="B23" s="40" t="s">
        <v>334</v>
      </c>
      <c r="C23" s="45" t="s">
        <v>142</v>
      </c>
      <c r="D23" s="45" t="s">
        <v>335</v>
      </c>
      <c r="E23" s="45" t="str">
        <f>'Calendario 2025'!K98</f>
        <v xml:space="preserve">Inicio inscripción Talleres UAE </v>
      </c>
      <c r="F23" s="60">
        <f>'Calendario 2025'!A98</f>
        <v>45754</v>
      </c>
      <c r="G23" s="60">
        <f t="shared" si="1"/>
        <v>45754</v>
      </c>
    </row>
    <row r="24" spans="1:7" ht="30" x14ac:dyDescent="0.25">
      <c r="A24" s="40">
        <v>22</v>
      </c>
      <c r="B24" s="40" t="s">
        <v>334</v>
      </c>
      <c r="C24" s="45" t="s">
        <v>142</v>
      </c>
      <c r="D24" s="45" t="s">
        <v>335</v>
      </c>
      <c r="E24" s="45" t="str">
        <f>'Calendario 2025'!K100</f>
        <v>Inicio solicitud de remediales 1º semestre</v>
      </c>
      <c r="F24" s="60">
        <f>'Calendario 2025'!A100</f>
        <v>45756</v>
      </c>
      <c r="G24" s="60">
        <f t="shared" si="1"/>
        <v>45756</v>
      </c>
    </row>
    <row r="25" spans="1:7" ht="30" x14ac:dyDescent="0.25">
      <c r="A25" s="40">
        <v>23</v>
      </c>
      <c r="B25" s="40" t="s">
        <v>334</v>
      </c>
      <c r="C25" s="45" t="s">
        <v>144</v>
      </c>
      <c r="D25" s="45" t="s">
        <v>335</v>
      </c>
      <c r="E25" s="45" t="str">
        <f>'Calendario 2025'!M105</f>
        <v xml:space="preserve">Difusión de ferias/encuentros de emprendimiento a la comunidad estudiantil </v>
      </c>
      <c r="F25" s="60">
        <f>'Calendario 2025'!A105</f>
        <v>45761</v>
      </c>
      <c r="G25" s="60">
        <f t="shared" si="1"/>
        <v>45761</v>
      </c>
    </row>
    <row r="26" spans="1:7" ht="30" x14ac:dyDescent="0.25">
      <c r="A26" s="40">
        <v>24</v>
      </c>
      <c r="B26" s="40" t="s">
        <v>334</v>
      </c>
      <c r="C26" s="45" t="s">
        <v>141</v>
      </c>
      <c r="D26" s="45" t="s">
        <v>341</v>
      </c>
      <c r="E26" s="45" t="str">
        <f>'Calendario 2025'!J105</f>
        <v>Inicio Encuesta Temprana de la Docencia 2025-1</v>
      </c>
      <c r="F26" s="60">
        <f>'Calendario 2025'!A105</f>
        <v>45761</v>
      </c>
      <c r="G26" s="60">
        <f t="shared" si="1"/>
        <v>45761</v>
      </c>
    </row>
    <row r="27" spans="1:7" ht="30" x14ac:dyDescent="0.25">
      <c r="A27" s="40">
        <v>25</v>
      </c>
      <c r="B27" s="40" t="s">
        <v>334</v>
      </c>
      <c r="C27" s="45" t="s">
        <v>143</v>
      </c>
      <c r="D27" s="45" t="s">
        <v>335</v>
      </c>
      <c r="E27" s="45" t="str">
        <f>'Calendario 2025'!L107</f>
        <v>Charla Nacional Proceso de Práctica 2025-1</v>
      </c>
      <c r="F27" s="60">
        <f>'Calendario 2025'!A107</f>
        <v>45763</v>
      </c>
      <c r="G27" s="60">
        <f t="shared" si="1"/>
        <v>45763</v>
      </c>
    </row>
    <row r="28" spans="1:7" ht="30" x14ac:dyDescent="0.25">
      <c r="A28" s="40">
        <v>26</v>
      </c>
      <c r="B28" s="40" t="s">
        <v>334</v>
      </c>
      <c r="C28" s="45" t="s">
        <v>139</v>
      </c>
      <c r="D28" s="45" t="s">
        <v>335</v>
      </c>
      <c r="E28" s="45" t="str">
        <f>'Calendario 2025'!H108</f>
        <v>Cierre Solicitudes de Retiro 2025-1</v>
      </c>
      <c r="F28" s="60">
        <f>'Calendario 2025'!A108</f>
        <v>45764</v>
      </c>
      <c r="G28" s="60">
        <f t="shared" si="1"/>
        <v>45764</v>
      </c>
    </row>
    <row r="29" spans="1:7" ht="30" x14ac:dyDescent="0.25">
      <c r="A29" s="40">
        <v>27</v>
      </c>
      <c r="B29" s="40" t="s">
        <v>334</v>
      </c>
      <c r="C29" s="45" t="s">
        <v>138</v>
      </c>
      <c r="D29" s="45" t="s">
        <v>335</v>
      </c>
      <c r="E29" s="45" t="str">
        <f>'Calendario 2025'!G109</f>
        <v>Feriado Viernes Santo</v>
      </c>
      <c r="F29" s="60">
        <f>'Calendario 2025'!A109</f>
        <v>45765</v>
      </c>
      <c r="G29" s="60">
        <f t="shared" si="1"/>
        <v>45765</v>
      </c>
    </row>
    <row r="30" spans="1:7" ht="30" x14ac:dyDescent="0.25">
      <c r="A30" s="40">
        <v>28</v>
      </c>
      <c r="B30" s="40" t="s">
        <v>334</v>
      </c>
      <c r="C30" s="45" t="s">
        <v>138</v>
      </c>
      <c r="D30" s="45" t="s">
        <v>335</v>
      </c>
      <c r="E30" s="45" t="str">
        <f>'Calendario 2025'!G110</f>
        <v>Feriado Sábado Santo</v>
      </c>
      <c r="F30" s="60">
        <f>'Calendario 2025'!A110</f>
        <v>45766</v>
      </c>
      <c r="G30" s="60">
        <f t="shared" si="1"/>
        <v>45766</v>
      </c>
    </row>
    <row r="31" spans="1:7" ht="30" x14ac:dyDescent="0.25">
      <c r="A31" s="40">
        <v>29</v>
      </c>
      <c r="B31" s="40" t="s">
        <v>334</v>
      </c>
      <c r="C31" s="45" t="s">
        <v>141</v>
      </c>
      <c r="D31" s="45" t="s">
        <v>341</v>
      </c>
      <c r="E31" s="45" t="str">
        <f>'Calendario 2025'!J112</f>
        <v>Término Encuesta Temprana de la Docencia 2025-1</v>
      </c>
      <c r="F31" s="60">
        <f>'Calendario 2025'!A112</f>
        <v>45768</v>
      </c>
      <c r="G31" s="60">
        <f t="shared" si="1"/>
        <v>45768</v>
      </c>
    </row>
    <row r="32" spans="1:7" ht="30" x14ac:dyDescent="0.25">
      <c r="A32" s="40">
        <v>30</v>
      </c>
      <c r="B32" s="40" t="s">
        <v>334</v>
      </c>
      <c r="C32" s="45" t="s">
        <v>142</v>
      </c>
      <c r="D32" s="45" t="s">
        <v>335</v>
      </c>
      <c r="E32" s="45" t="str">
        <f>'Calendario 2025'!K112</f>
        <v xml:space="preserve">Cierre inscripción Talleres UAE </v>
      </c>
      <c r="F32" s="60">
        <f>'Calendario 2025'!A112</f>
        <v>45768</v>
      </c>
      <c r="G32" s="60">
        <f t="shared" si="1"/>
        <v>45768</v>
      </c>
    </row>
    <row r="33" spans="1:7" ht="30" x14ac:dyDescent="0.25">
      <c r="A33" s="40">
        <v>31</v>
      </c>
      <c r="B33" s="40" t="s">
        <v>334</v>
      </c>
      <c r="C33" s="45" t="s">
        <v>142</v>
      </c>
      <c r="D33" s="45" t="s">
        <v>335</v>
      </c>
      <c r="E33" s="45" t="str">
        <f>'Calendario 2025'!K119</f>
        <v>Difusión servicios UAE / Ley 21.369</v>
      </c>
      <c r="F33" s="60">
        <f>'Calendario 2025'!A119</f>
        <v>45775</v>
      </c>
      <c r="G33" s="60">
        <f t="shared" si="1"/>
        <v>45775</v>
      </c>
    </row>
    <row r="34" spans="1:7" ht="30" x14ac:dyDescent="0.25">
      <c r="A34" s="40">
        <v>32</v>
      </c>
      <c r="B34" s="40" t="s">
        <v>334</v>
      </c>
      <c r="C34" s="45" t="s">
        <v>138</v>
      </c>
      <c r="D34" s="45" t="s">
        <v>335</v>
      </c>
      <c r="E34" s="45" t="str">
        <f>'Calendario 2025'!G122</f>
        <v>Feriado Día Nacional del Trabajo (irrenunciable)</v>
      </c>
      <c r="F34" s="60">
        <f>'Calendario 2025'!A122</f>
        <v>45778</v>
      </c>
      <c r="G34" s="60">
        <f t="shared" si="1"/>
        <v>45778</v>
      </c>
    </row>
    <row r="35" spans="1:7" ht="30" x14ac:dyDescent="0.25">
      <c r="A35" s="40">
        <v>33</v>
      </c>
      <c r="B35" s="40" t="s">
        <v>334</v>
      </c>
      <c r="C35" s="45" t="s">
        <v>138</v>
      </c>
      <c r="D35" s="45" t="s">
        <v>335</v>
      </c>
      <c r="E35" s="45" t="str">
        <f>'Calendario 2025'!G123</f>
        <v>Feriado Académico, receso sin clases</v>
      </c>
      <c r="F35" s="60">
        <f>'Calendario 2025'!A123</f>
        <v>45779</v>
      </c>
      <c r="G35" s="60">
        <f t="shared" si="1"/>
        <v>45779</v>
      </c>
    </row>
    <row r="36" spans="1:7" ht="30" x14ac:dyDescent="0.25">
      <c r="A36" s="40">
        <v>34</v>
      </c>
      <c r="B36" s="40" t="s">
        <v>334</v>
      </c>
      <c r="C36" s="45" t="s">
        <v>138</v>
      </c>
      <c r="D36" s="45" t="s">
        <v>335</v>
      </c>
      <c r="E36" s="45" t="str">
        <f>'Calendario 2025'!G124</f>
        <v>Feriado Académico, receso sin clases</v>
      </c>
      <c r="F36" s="60">
        <f>'Calendario 2025'!A124</f>
        <v>45780</v>
      </c>
      <c r="G36" s="60">
        <f t="shared" si="1"/>
        <v>45780</v>
      </c>
    </row>
    <row r="37" spans="1:7" ht="30" x14ac:dyDescent="0.25">
      <c r="A37" s="40">
        <v>35</v>
      </c>
      <c r="B37" s="40" t="s">
        <v>334</v>
      </c>
      <c r="C37" s="45" t="s">
        <v>138</v>
      </c>
      <c r="D37" s="45" t="s">
        <v>335</v>
      </c>
      <c r="E37" s="45" t="str">
        <f>'Calendario 2025'!G142</f>
        <v>Feriado Día de las Glorias Navales</v>
      </c>
      <c r="F37" s="60">
        <f>'Calendario 2025'!A142</f>
        <v>45798</v>
      </c>
      <c r="G37" s="60">
        <f t="shared" si="1"/>
        <v>45798</v>
      </c>
    </row>
    <row r="38" spans="1:7" ht="30" x14ac:dyDescent="0.25">
      <c r="A38" s="40">
        <v>36</v>
      </c>
      <c r="B38" s="40" t="s">
        <v>334</v>
      </c>
      <c r="C38" s="45" t="s">
        <v>145</v>
      </c>
      <c r="D38" s="45" t="s">
        <v>335</v>
      </c>
      <c r="E38" s="45" t="str">
        <f>'Calendario 2025'!N154</f>
        <v>Inicio Aplicación Encuesta de Servicios 2025-1</v>
      </c>
      <c r="F38" s="60">
        <f>'Calendario 2025'!A154</f>
        <v>45810</v>
      </c>
      <c r="G38" s="60">
        <f t="shared" si="1"/>
        <v>45810</v>
      </c>
    </row>
    <row r="39" spans="1:7" ht="30" x14ac:dyDescent="0.25">
      <c r="A39" s="40">
        <v>37</v>
      </c>
      <c r="B39" s="40" t="s">
        <v>334</v>
      </c>
      <c r="C39" s="45" t="s">
        <v>141</v>
      </c>
      <c r="D39" s="45" t="s">
        <v>335</v>
      </c>
      <c r="E39" s="45" t="str">
        <f>'Calendario 2025'!J161</f>
        <v>Inicio Evaluación Docente 2025-1</v>
      </c>
      <c r="F39" s="60">
        <f>'Calendario 2025'!A161</f>
        <v>45817</v>
      </c>
      <c r="G39" s="60">
        <f t="shared" si="1"/>
        <v>45817</v>
      </c>
    </row>
    <row r="40" spans="1:7" ht="30" x14ac:dyDescent="0.25">
      <c r="A40" s="40">
        <v>38</v>
      </c>
      <c r="B40" s="40" t="s">
        <v>334</v>
      </c>
      <c r="C40" s="45" t="s">
        <v>142</v>
      </c>
      <c r="D40" s="45" t="s">
        <v>335</v>
      </c>
      <c r="E40" s="45" t="str">
        <f>'Calendario 2025'!K161</f>
        <v xml:space="preserve">Cierre solucitud remediales 1º semestre </v>
      </c>
      <c r="F40" s="60">
        <f>'Calendario 2025'!A161</f>
        <v>45817</v>
      </c>
      <c r="G40" s="60">
        <f t="shared" si="1"/>
        <v>45817</v>
      </c>
    </row>
    <row r="41" spans="1:7" ht="30" x14ac:dyDescent="0.25">
      <c r="A41" s="40">
        <v>39</v>
      </c>
      <c r="B41" s="40" t="s">
        <v>334</v>
      </c>
      <c r="C41" s="45" t="s">
        <v>143</v>
      </c>
      <c r="D41" s="45" t="s">
        <v>335</v>
      </c>
      <c r="E41" s="45" t="str">
        <f>'Calendario 2025'!L170</f>
        <v>Charla Nacional Proceso de Práctica 2025-1</v>
      </c>
      <c r="F41" s="60">
        <f>'Calendario 2025'!A170</f>
        <v>45826</v>
      </c>
      <c r="G41" s="60">
        <f t="shared" si="1"/>
        <v>45826</v>
      </c>
    </row>
    <row r="42" spans="1:7" ht="30" x14ac:dyDescent="0.25">
      <c r="A42" s="40">
        <v>40</v>
      </c>
      <c r="B42" s="40" t="s">
        <v>334</v>
      </c>
      <c r="C42" s="45" t="s">
        <v>143</v>
      </c>
      <c r="D42" s="45" t="s">
        <v>335</v>
      </c>
      <c r="E42" s="45" t="str">
        <f>'Calendario 2025'!L172</f>
        <v>Término Campaña Mundo Laboral 2025-1</v>
      </c>
      <c r="F42" s="60">
        <f>'Calendario 2025'!A172</f>
        <v>45828</v>
      </c>
      <c r="G42" s="60">
        <f t="shared" si="1"/>
        <v>45828</v>
      </c>
    </row>
    <row r="43" spans="1:7" ht="30" x14ac:dyDescent="0.25">
      <c r="A43" s="40">
        <v>41</v>
      </c>
      <c r="B43" s="40" t="s">
        <v>334</v>
      </c>
      <c r="C43" s="45" t="s">
        <v>138</v>
      </c>
      <c r="D43" s="45" t="s">
        <v>335</v>
      </c>
      <c r="E43" s="45" t="str">
        <f>'Calendario 2025'!G172</f>
        <v>Feriado Día Nacional de los Pueblos Indígenas</v>
      </c>
      <c r="F43" s="60">
        <f>'Calendario 2025'!A172</f>
        <v>45828</v>
      </c>
      <c r="G43" s="60">
        <f t="shared" si="1"/>
        <v>45828</v>
      </c>
    </row>
    <row r="44" spans="1:7" ht="30" x14ac:dyDescent="0.25">
      <c r="A44" s="40">
        <v>42</v>
      </c>
      <c r="B44" s="40" t="s">
        <v>334</v>
      </c>
      <c r="C44" s="45" t="s">
        <v>138</v>
      </c>
      <c r="D44" s="45" t="s">
        <v>335</v>
      </c>
      <c r="E44" s="45" t="str">
        <f>'Calendario 2025'!G173</f>
        <v>Clases en formato on line sincrónico, sin evaluaciones presenciales</v>
      </c>
      <c r="F44" s="60">
        <f>'Calendario 2025'!A173</f>
        <v>45829</v>
      </c>
      <c r="G44" s="60">
        <f t="shared" si="1"/>
        <v>45829</v>
      </c>
    </row>
    <row r="45" spans="1:7" ht="30" x14ac:dyDescent="0.25">
      <c r="A45" s="40">
        <v>43</v>
      </c>
      <c r="B45" s="40" t="s">
        <v>334</v>
      </c>
      <c r="C45" s="45" t="s">
        <v>141</v>
      </c>
      <c r="D45" s="45" t="s">
        <v>341</v>
      </c>
      <c r="E45" s="45" t="str">
        <f>'Calendario 2025'!J173</f>
        <v>Término Evaluación Docente 2025-1</v>
      </c>
      <c r="F45" s="60">
        <f>'Calendario 2025'!A173</f>
        <v>45829</v>
      </c>
      <c r="G45" s="60">
        <f t="shared" si="1"/>
        <v>45829</v>
      </c>
    </row>
    <row r="46" spans="1:7" ht="30" x14ac:dyDescent="0.25">
      <c r="A46" s="40">
        <v>44</v>
      </c>
      <c r="B46" s="40" t="s">
        <v>334</v>
      </c>
      <c r="C46" s="45" t="s">
        <v>145</v>
      </c>
      <c r="D46" s="45" t="s">
        <v>335</v>
      </c>
      <c r="E46" s="45" t="str">
        <f>'Calendario 2025'!N175</f>
        <v>Cierre Encuesta de Servicios 2025-1</v>
      </c>
      <c r="F46" s="60">
        <f>'Calendario 2025'!A175</f>
        <v>45831</v>
      </c>
      <c r="G46" s="60">
        <f>F46</f>
        <v>45831</v>
      </c>
    </row>
    <row r="47" spans="1:7" ht="30" x14ac:dyDescent="0.25">
      <c r="A47" s="40">
        <v>45</v>
      </c>
      <c r="B47" s="40" t="s">
        <v>334</v>
      </c>
      <c r="C47" s="45" t="s">
        <v>143</v>
      </c>
      <c r="D47" s="45" t="s">
        <v>335</v>
      </c>
      <c r="E47" s="45" t="str">
        <f>'Calendario 2025'!L175</f>
        <v>Talleres Online de Empleabilidad 2025-1</v>
      </c>
      <c r="F47" s="60">
        <f>'Calendario 2025'!A175</f>
        <v>45831</v>
      </c>
      <c r="G47" s="60">
        <f>'Calendario 2025'!A178</f>
        <v>45834</v>
      </c>
    </row>
    <row r="48" spans="1:7" ht="30" x14ac:dyDescent="0.25">
      <c r="A48" s="40">
        <v>46</v>
      </c>
      <c r="B48" s="40" t="s">
        <v>334</v>
      </c>
      <c r="C48" s="45" t="s">
        <v>138</v>
      </c>
      <c r="D48" s="45" t="s">
        <v>335</v>
      </c>
      <c r="E48" s="45" t="str">
        <f>'Calendario 2025'!G181</f>
        <v>Feriado San Pedro y San Pablo</v>
      </c>
      <c r="F48" s="60">
        <f>'Calendario 2025'!A181</f>
        <v>45837</v>
      </c>
      <c r="G48" s="60">
        <f>F48</f>
        <v>45837</v>
      </c>
    </row>
    <row r="49" spans="1:7" ht="30" x14ac:dyDescent="0.25">
      <c r="A49" s="40">
        <v>47</v>
      </c>
      <c r="B49" s="40" t="s">
        <v>334</v>
      </c>
      <c r="C49" s="45" t="s">
        <v>138</v>
      </c>
      <c r="D49" s="45" t="s">
        <v>335</v>
      </c>
      <c r="E49" s="45" t="str">
        <f>'Calendario 2025'!G187</f>
        <v>Término clases lectivas 2025-1</v>
      </c>
      <c r="F49" s="60">
        <f>'Calendario 2025'!A187</f>
        <v>45843</v>
      </c>
      <c r="G49" s="60">
        <f t="shared" ref="G49:G91" si="2">F49</f>
        <v>45843</v>
      </c>
    </row>
    <row r="50" spans="1:7" ht="30" x14ac:dyDescent="0.25">
      <c r="A50" s="40">
        <v>48</v>
      </c>
      <c r="B50" s="40" t="s">
        <v>334</v>
      </c>
      <c r="C50" s="45" t="s">
        <v>144</v>
      </c>
      <c r="D50" s="45" t="s">
        <v>335</v>
      </c>
      <c r="E50" s="45" t="str">
        <f>'Calendario 2025'!M187</f>
        <v>Cierre Programa de Incentivo para Emprendedores IGS</v>
      </c>
      <c r="F50" s="60">
        <f>'Calendario 2025'!A187</f>
        <v>45843</v>
      </c>
      <c r="G50" s="60">
        <f t="shared" si="2"/>
        <v>45843</v>
      </c>
    </row>
    <row r="51" spans="1:7" x14ac:dyDescent="0.25">
      <c r="A51" s="40">
        <v>49</v>
      </c>
      <c r="B51" s="40" t="s">
        <v>334</v>
      </c>
      <c r="C51" s="45" t="s">
        <v>138</v>
      </c>
      <c r="D51" s="45" t="s">
        <v>341</v>
      </c>
      <c r="E51" s="45" t="str">
        <f>'Calendario 2025'!G189</f>
        <v>Inicio Periodo Exámenes presenciales</v>
      </c>
      <c r="F51" s="60">
        <f>'Calendario 2025'!A189</f>
        <v>45845</v>
      </c>
      <c r="G51" s="60">
        <f t="shared" si="2"/>
        <v>45845</v>
      </c>
    </row>
    <row r="52" spans="1:7" x14ac:dyDescent="0.25">
      <c r="A52" s="40">
        <v>50</v>
      </c>
      <c r="B52" s="40" t="s">
        <v>334</v>
      </c>
      <c r="C52" s="45" t="s">
        <v>138</v>
      </c>
      <c r="D52" s="45" t="s">
        <v>341</v>
      </c>
      <c r="E52" s="45" t="str">
        <f>'Calendario 2025'!G194</f>
        <v>Término Periodo Exámenes presenciales</v>
      </c>
      <c r="F52" s="60">
        <f>'Calendario 2025'!A194</f>
        <v>45850</v>
      </c>
      <c r="G52" s="60">
        <f t="shared" si="2"/>
        <v>45850</v>
      </c>
    </row>
    <row r="53" spans="1:7" x14ac:dyDescent="0.25">
      <c r="A53" s="40">
        <v>51</v>
      </c>
      <c r="B53" s="40" t="s">
        <v>334</v>
      </c>
      <c r="C53" s="45" t="s">
        <v>138</v>
      </c>
      <c r="D53" s="45" t="s">
        <v>341</v>
      </c>
      <c r="E53" s="45" t="str">
        <f>'Calendario 2025'!G196</f>
        <v>Inicio periodo Exámenes presenciales de Repetición</v>
      </c>
      <c r="F53" s="60">
        <f>'Calendario 2025'!A196</f>
        <v>45852</v>
      </c>
      <c r="G53" s="60">
        <f t="shared" si="2"/>
        <v>45852</v>
      </c>
    </row>
    <row r="54" spans="1:7" ht="30" x14ac:dyDescent="0.25">
      <c r="A54" s="40">
        <v>52</v>
      </c>
      <c r="B54" s="40" t="s">
        <v>334</v>
      </c>
      <c r="C54" s="45" t="s">
        <v>143</v>
      </c>
      <c r="D54" s="45" t="s">
        <v>335</v>
      </c>
      <c r="E54" s="45" t="str">
        <f>'Calendario 2025'!L197</f>
        <v>Término Proceso de Práctica 2025-1 (Solicitudes / Supervisiones / Evaluaciones Finales)</v>
      </c>
      <c r="F54" s="60">
        <f>'Calendario 2025'!A197</f>
        <v>45853</v>
      </c>
      <c r="G54" s="60">
        <f t="shared" si="2"/>
        <v>45853</v>
      </c>
    </row>
    <row r="55" spans="1:7" ht="30" x14ac:dyDescent="0.25">
      <c r="A55" s="40">
        <v>53</v>
      </c>
      <c r="B55" s="40" t="s">
        <v>334</v>
      </c>
      <c r="C55" s="45" t="s">
        <v>138</v>
      </c>
      <c r="D55" s="45" t="s">
        <v>335</v>
      </c>
      <c r="E55" s="45" t="str">
        <f>'Calendario 2025'!G198</f>
        <v>Feriado Día de la Virgen del Carmen</v>
      </c>
      <c r="F55" s="60">
        <f>'Calendario 2025'!A198</f>
        <v>45854</v>
      </c>
      <c r="G55" s="60">
        <f t="shared" si="2"/>
        <v>45854</v>
      </c>
    </row>
    <row r="56" spans="1:7" ht="30" x14ac:dyDescent="0.25">
      <c r="A56" s="40">
        <v>54</v>
      </c>
      <c r="B56" s="40" t="s">
        <v>334</v>
      </c>
      <c r="C56" s="45" t="s">
        <v>143</v>
      </c>
      <c r="D56" s="45" t="s">
        <v>335</v>
      </c>
      <c r="E56" s="45" t="str">
        <f>'Calendario 2025'!L199</f>
        <v>Inicio Proceso de Práctica 2025-2 (Solicitudes / Supervisiones / Evaluaciones Finales)</v>
      </c>
      <c r="F56" s="60">
        <f>'Calendario 2025'!A199</f>
        <v>45855</v>
      </c>
      <c r="G56" s="60">
        <f t="shared" si="2"/>
        <v>45855</v>
      </c>
    </row>
    <row r="57" spans="1:7" x14ac:dyDescent="0.25">
      <c r="A57" s="40">
        <v>55</v>
      </c>
      <c r="B57" s="40" t="s">
        <v>334</v>
      </c>
      <c r="C57" s="45" t="s">
        <v>138</v>
      </c>
      <c r="D57" s="45" t="s">
        <v>341</v>
      </c>
      <c r="E57" s="45" t="str">
        <f>'Calendario 2025'!G201</f>
        <v>Término periodo Exámenes de Repetición</v>
      </c>
      <c r="F57" s="60">
        <f>'Calendario 2025'!A201</f>
        <v>45857</v>
      </c>
      <c r="G57" s="60">
        <f t="shared" si="2"/>
        <v>45857</v>
      </c>
    </row>
    <row r="58" spans="1:7" ht="30" x14ac:dyDescent="0.25">
      <c r="A58" s="40">
        <v>56</v>
      </c>
      <c r="B58" s="40" t="s">
        <v>334</v>
      </c>
      <c r="C58" s="45" t="s">
        <v>138</v>
      </c>
      <c r="D58" s="45" t="s">
        <v>335</v>
      </c>
      <c r="E58" s="45" t="str">
        <f>'Calendario 2025'!F203</f>
        <v>INICIO VACACIONES ESTUDIANTES</v>
      </c>
      <c r="F58" s="60">
        <f>'Calendario 2025'!A203</f>
        <v>45859</v>
      </c>
      <c r="G58" s="60">
        <f t="shared" si="2"/>
        <v>45859</v>
      </c>
    </row>
    <row r="59" spans="1:7" ht="63" customHeight="1" x14ac:dyDescent="0.25">
      <c r="A59" s="40">
        <v>57</v>
      </c>
      <c r="B59" s="40" t="s">
        <v>342</v>
      </c>
      <c r="C59" s="45" t="s">
        <v>146</v>
      </c>
      <c r="D59" s="45" t="s">
        <v>335</v>
      </c>
      <c r="E59" s="45" t="s">
        <v>343</v>
      </c>
      <c r="F59" s="60">
        <f>'Calendario 2025'!A205</f>
        <v>45861</v>
      </c>
      <c r="G59" s="60">
        <f t="shared" si="2"/>
        <v>45861</v>
      </c>
    </row>
    <row r="60" spans="1:7" ht="30" x14ac:dyDescent="0.25">
      <c r="A60" s="40">
        <v>59</v>
      </c>
      <c r="B60" s="40" t="s">
        <v>342</v>
      </c>
      <c r="C60" s="45" t="s">
        <v>146</v>
      </c>
      <c r="D60" s="45" t="s">
        <v>335</v>
      </c>
      <c r="E60" s="45" t="str">
        <f>'Calendario 2025'!O214</f>
        <v>Cierre de Matrículas 2025-2</v>
      </c>
      <c r="F60" s="60">
        <f>'Calendario 2025'!A214</f>
        <v>45870</v>
      </c>
      <c r="G60" s="60">
        <f t="shared" si="2"/>
        <v>45870</v>
      </c>
    </row>
    <row r="61" spans="1:7" ht="30" x14ac:dyDescent="0.25">
      <c r="A61" s="40">
        <v>60</v>
      </c>
      <c r="B61" s="40" t="s">
        <v>342</v>
      </c>
      <c r="C61" s="45" t="s">
        <v>138</v>
      </c>
      <c r="D61" s="45" t="s">
        <v>335</v>
      </c>
      <c r="E61" s="162" t="str">
        <f>'Calendario 2025'!G217</f>
        <v>Inicio clases lectivas semestre 2025_2</v>
      </c>
      <c r="F61" s="60">
        <f>'Calendario 2025'!A217</f>
        <v>45873</v>
      </c>
      <c r="G61" s="60">
        <f t="shared" si="2"/>
        <v>45873</v>
      </c>
    </row>
    <row r="62" spans="1:7" ht="30" x14ac:dyDescent="0.25">
      <c r="A62" s="40">
        <v>61</v>
      </c>
      <c r="B62" s="40" t="s">
        <v>342</v>
      </c>
      <c r="C62" s="45" t="s">
        <v>143</v>
      </c>
      <c r="D62" s="45" t="s">
        <v>335</v>
      </c>
      <c r="E62" s="45" t="str">
        <f>'Calendario 2025'!L217</f>
        <v>Inicio Campaña Mundo Laboral 2025-2</v>
      </c>
      <c r="F62" s="60">
        <f>'Calendario 2025'!A217</f>
        <v>45873</v>
      </c>
      <c r="G62" s="60">
        <f t="shared" si="2"/>
        <v>45873</v>
      </c>
    </row>
    <row r="63" spans="1:7" ht="30" x14ac:dyDescent="0.25">
      <c r="A63" s="40">
        <v>63</v>
      </c>
      <c r="B63" s="40" t="s">
        <v>342</v>
      </c>
      <c r="C63" s="45" t="s">
        <v>139</v>
      </c>
      <c r="D63" s="45" t="s">
        <v>335</v>
      </c>
      <c r="E63" s="45" t="s">
        <v>344</v>
      </c>
      <c r="F63" s="60">
        <f>'Calendario 2025'!A219</f>
        <v>45875</v>
      </c>
      <c r="G63" s="60">
        <f t="shared" si="2"/>
        <v>45875</v>
      </c>
    </row>
    <row r="64" spans="1:7" ht="30" x14ac:dyDescent="0.25">
      <c r="A64" s="40">
        <v>64</v>
      </c>
      <c r="B64" s="40" t="s">
        <v>342</v>
      </c>
      <c r="C64" s="45" t="s">
        <v>143</v>
      </c>
      <c r="D64" s="45" t="s">
        <v>335</v>
      </c>
      <c r="E64" s="45" t="str">
        <f>'Calendario 2025'!L226</f>
        <v>Charla Nacional Proceso de Práctica 2025-2</v>
      </c>
      <c r="F64" s="60">
        <f>'Calendario 2025'!A226</f>
        <v>45882</v>
      </c>
      <c r="G64" s="60">
        <f t="shared" si="2"/>
        <v>45882</v>
      </c>
    </row>
    <row r="65" spans="1:7" ht="30" x14ac:dyDescent="0.25">
      <c r="A65" s="40">
        <v>65</v>
      </c>
      <c r="B65" s="40" t="s">
        <v>342</v>
      </c>
      <c r="C65" s="45" t="s">
        <v>138</v>
      </c>
      <c r="D65" s="45" t="s">
        <v>335</v>
      </c>
      <c r="E65" s="45" t="str">
        <f>'Calendario 2025'!G228</f>
        <v>Feriado Asunción de la Virgen</v>
      </c>
      <c r="F65" s="60">
        <f>'Calendario 2025'!A228</f>
        <v>45884</v>
      </c>
      <c r="G65" s="60">
        <f t="shared" si="2"/>
        <v>45884</v>
      </c>
    </row>
    <row r="66" spans="1:7" ht="30" x14ac:dyDescent="0.25">
      <c r="A66" s="40">
        <v>66</v>
      </c>
      <c r="B66" s="40" t="s">
        <v>342</v>
      </c>
      <c r="C66" s="45" t="s">
        <v>138</v>
      </c>
      <c r="D66" s="45" t="s">
        <v>335</v>
      </c>
      <c r="E66" s="45" t="str">
        <f>'Calendario 2025'!G229</f>
        <v>Clases en formato on line sincrónico, sin evaluaciones presenciales</v>
      </c>
      <c r="F66" s="60">
        <f>'Calendario 2025'!A229</f>
        <v>45885</v>
      </c>
      <c r="G66" s="60">
        <f t="shared" si="2"/>
        <v>45885</v>
      </c>
    </row>
    <row r="67" spans="1:7" ht="30" x14ac:dyDescent="0.25">
      <c r="A67" s="40">
        <v>68</v>
      </c>
      <c r="B67" s="40" t="s">
        <v>342</v>
      </c>
      <c r="C67" s="45" t="s">
        <v>139</v>
      </c>
      <c r="D67" s="45" t="s">
        <v>335</v>
      </c>
      <c r="E67" s="45" t="s">
        <v>345</v>
      </c>
      <c r="F67" s="60">
        <f>'Calendario 2025'!A245</f>
        <v>45901</v>
      </c>
      <c r="G67" s="60">
        <f t="shared" si="2"/>
        <v>45901</v>
      </c>
    </row>
    <row r="68" spans="1:7" ht="30" x14ac:dyDescent="0.25">
      <c r="A68" s="40">
        <v>70</v>
      </c>
      <c r="B68" s="40" t="s">
        <v>342</v>
      </c>
      <c r="C68" s="45" t="s">
        <v>143</v>
      </c>
      <c r="D68" s="45" t="s">
        <v>335</v>
      </c>
      <c r="E68" s="45" t="str">
        <f>'Calendario 2025'!L245</f>
        <v>Talleres Online de Empleabilidad 2025-2</v>
      </c>
      <c r="F68" s="60">
        <f>'Calendario 2025'!A245</f>
        <v>45901</v>
      </c>
      <c r="G68" s="60">
        <f>'Calendario 2025'!A248</f>
        <v>45904</v>
      </c>
    </row>
    <row r="69" spans="1:7" ht="30" x14ac:dyDescent="0.25">
      <c r="A69" s="40">
        <v>71</v>
      </c>
      <c r="B69" s="40" t="s">
        <v>342</v>
      </c>
      <c r="C69" s="45" t="s">
        <v>139</v>
      </c>
      <c r="D69" s="45" t="s">
        <v>335</v>
      </c>
      <c r="E69" s="45" t="str">
        <f>'Calendario 2025'!H248</f>
        <v>Cierre Solicitudes de Retiro 2025-2</v>
      </c>
      <c r="F69" s="60">
        <f>'Calendario 2025'!A248</f>
        <v>45904</v>
      </c>
      <c r="G69" s="60">
        <f t="shared" si="2"/>
        <v>45904</v>
      </c>
    </row>
    <row r="70" spans="1:7" ht="30" x14ac:dyDescent="0.25">
      <c r="A70" s="40">
        <v>73</v>
      </c>
      <c r="B70" s="40" t="s">
        <v>342</v>
      </c>
      <c r="C70" s="45" t="s">
        <v>138</v>
      </c>
      <c r="D70" s="45" t="s">
        <v>335</v>
      </c>
      <c r="E70" s="45" t="str">
        <f>'Calendario 2025'!G255</f>
        <v>Clases en formato on line sincrónico, sin evaluaciones presenciales</v>
      </c>
      <c r="F70" s="60">
        <f>'Calendario 2025'!A255</f>
        <v>45911</v>
      </c>
      <c r="G70" s="60">
        <f t="shared" si="2"/>
        <v>45911</v>
      </c>
    </row>
    <row r="71" spans="1:7" ht="30" x14ac:dyDescent="0.25">
      <c r="A71" s="40">
        <v>74</v>
      </c>
      <c r="B71" s="40" t="s">
        <v>342</v>
      </c>
      <c r="C71" s="45" t="s">
        <v>138</v>
      </c>
      <c r="D71" s="45" t="s">
        <v>335</v>
      </c>
      <c r="E71" s="45" t="str">
        <f>'Calendario 2025'!G262</f>
        <v>Feriado Independencia Nacional</v>
      </c>
      <c r="F71" s="60">
        <f>'Calendario 2025'!A262</f>
        <v>45918</v>
      </c>
      <c r="G71" s="60">
        <f t="shared" si="2"/>
        <v>45918</v>
      </c>
    </row>
    <row r="72" spans="1:7" ht="30" x14ac:dyDescent="0.25">
      <c r="A72" s="40">
        <v>75</v>
      </c>
      <c r="B72" s="40" t="s">
        <v>342</v>
      </c>
      <c r="C72" s="45" t="s">
        <v>138</v>
      </c>
      <c r="D72" s="45" t="s">
        <v>335</v>
      </c>
      <c r="E72" s="45" t="str">
        <f>'Calendario 2025'!G263</f>
        <v>Feriado Día de las Glorias del Ejército</v>
      </c>
      <c r="F72" s="60">
        <f>'Calendario 2025'!A263</f>
        <v>45919</v>
      </c>
      <c r="G72" s="60">
        <f t="shared" si="2"/>
        <v>45919</v>
      </c>
    </row>
    <row r="73" spans="1:7" ht="30" x14ac:dyDescent="0.25">
      <c r="A73" s="40">
        <v>76</v>
      </c>
      <c r="B73" s="40" t="s">
        <v>342</v>
      </c>
      <c r="C73" s="45" t="s">
        <v>138</v>
      </c>
      <c r="D73" s="45" t="s">
        <v>335</v>
      </c>
      <c r="E73" s="45" t="str">
        <f>'Calendario 2025'!G264</f>
        <v>Feriado Académico, receso sin clases</v>
      </c>
      <c r="F73" s="60">
        <f>'Calendario 2025'!A264</f>
        <v>45920</v>
      </c>
      <c r="G73" s="60">
        <f t="shared" si="2"/>
        <v>45920</v>
      </c>
    </row>
    <row r="74" spans="1:7" ht="30" x14ac:dyDescent="0.25">
      <c r="A74" s="40">
        <v>77</v>
      </c>
      <c r="B74" s="40" t="s">
        <v>342</v>
      </c>
      <c r="C74" s="45" t="s">
        <v>143</v>
      </c>
      <c r="D74" s="45" t="s">
        <v>335</v>
      </c>
      <c r="E74" s="45" t="str">
        <f>'Calendario 2025'!L275</f>
        <v>Ciclo de Charlas de Empresas en Convenio para Práctica 2025-2</v>
      </c>
      <c r="F74" s="60">
        <f>'Calendario 2025'!A275</f>
        <v>45931</v>
      </c>
      <c r="G74" s="60">
        <f t="shared" si="2"/>
        <v>45931</v>
      </c>
    </row>
    <row r="75" spans="1:7" ht="30" x14ac:dyDescent="0.25">
      <c r="A75" s="40">
        <v>78</v>
      </c>
      <c r="B75" s="40" t="s">
        <v>342</v>
      </c>
      <c r="C75" s="45" t="s">
        <v>138</v>
      </c>
      <c r="D75" s="45" t="s">
        <v>335</v>
      </c>
      <c r="E75" s="45" t="str">
        <f>'Calendario 2025'!G286</f>
        <v>Feriado Encuentro de Dos Mundos</v>
      </c>
      <c r="F75" s="60">
        <f>'Calendario 2025'!A286</f>
        <v>45942</v>
      </c>
      <c r="G75" s="60">
        <f t="shared" si="2"/>
        <v>45942</v>
      </c>
    </row>
    <row r="76" spans="1:7" ht="30" x14ac:dyDescent="0.25">
      <c r="A76" s="40">
        <v>80</v>
      </c>
      <c r="B76" s="40" t="s">
        <v>342</v>
      </c>
      <c r="C76" s="45" t="s">
        <v>143</v>
      </c>
      <c r="D76" s="45" t="s">
        <v>335</v>
      </c>
      <c r="E76" s="45" t="str">
        <f>'Calendario 2025'!L298</f>
        <v>Término Campaña Mundo Laboral 2025-2</v>
      </c>
      <c r="F76" s="60">
        <f>'Calendario 2025'!A298</f>
        <v>45954</v>
      </c>
      <c r="G76" s="60">
        <f t="shared" si="2"/>
        <v>45954</v>
      </c>
    </row>
    <row r="77" spans="1:7" ht="30" x14ac:dyDescent="0.25">
      <c r="A77" s="40">
        <v>81</v>
      </c>
      <c r="B77" s="40" t="s">
        <v>342</v>
      </c>
      <c r="C77" s="45" t="s">
        <v>138</v>
      </c>
      <c r="D77" s="45" t="s">
        <v>335</v>
      </c>
      <c r="E77" s="45" t="str">
        <f>'Calendario 2025'!G300</f>
        <v>Feriado Elecciones Municipales, Consejeros Regionales y Gobernadores Regionales</v>
      </c>
      <c r="F77" s="60">
        <f>'Calendario 2025'!A300</f>
        <v>45956</v>
      </c>
      <c r="G77" s="60">
        <f t="shared" si="2"/>
        <v>45956</v>
      </c>
    </row>
    <row r="78" spans="1:7" ht="30" x14ac:dyDescent="0.25">
      <c r="A78" s="40">
        <v>82</v>
      </c>
      <c r="B78" s="40" t="s">
        <v>342</v>
      </c>
      <c r="C78" s="45" t="s">
        <v>138</v>
      </c>
      <c r="D78" s="45" t="s">
        <v>335</v>
      </c>
      <c r="E78" s="45" t="str">
        <f>'Calendario 2025'!G305</f>
        <v>Feriado Día de las Iglesias Evangélicas y Protestantes</v>
      </c>
      <c r="F78" s="60">
        <f>'Calendario 2025'!A305</f>
        <v>45961</v>
      </c>
      <c r="G78" s="60">
        <f t="shared" si="2"/>
        <v>45961</v>
      </c>
    </row>
    <row r="79" spans="1:7" ht="30" x14ac:dyDescent="0.25">
      <c r="A79" s="40">
        <v>83</v>
      </c>
      <c r="B79" s="40" t="s">
        <v>342</v>
      </c>
      <c r="C79" s="45" t="s">
        <v>138</v>
      </c>
      <c r="D79" s="45" t="s">
        <v>335</v>
      </c>
      <c r="E79" s="45" t="str">
        <f>'Calendario 2025'!G306</f>
        <v>Feriado Día de Todos los Santos</v>
      </c>
      <c r="F79" s="60">
        <f>'Calendario 2025'!A306</f>
        <v>45962</v>
      </c>
      <c r="G79" s="60">
        <f t="shared" si="2"/>
        <v>45962</v>
      </c>
    </row>
    <row r="80" spans="1:7" ht="30" x14ac:dyDescent="0.25">
      <c r="A80" s="40">
        <v>85</v>
      </c>
      <c r="B80" s="40" t="s">
        <v>342</v>
      </c>
      <c r="C80" s="45" t="s">
        <v>139</v>
      </c>
      <c r="D80" s="45" t="s">
        <v>335</v>
      </c>
      <c r="E80" s="45" t="s">
        <v>346</v>
      </c>
      <c r="F80" s="60">
        <f>'Calendario 2025'!A310</f>
        <v>45966</v>
      </c>
      <c r="G80" s="60">
        <f t="shared" si="2"/>
        <v>45966</v>
      </c>
    </row>
    <row r="81" spans="1:7" ht="30" x14ac:dyDescent="0.25">
      <c r="A81" s="40">
        <v>88</v>
      </c>
      <c r="B81" s="40" t="s">
        <v>342</v>
      </c>
      <c r="C81" s="45" t="s">
        <v>138</v>
      </c>
      <c r="D81" s="45" t="s">
        <v>335</v>
      </c>
      <c r="E81" s="45" t="str">
        <f>'Calendario 2025'!G321</f>
        <v>Feriado Elecciones Presidenciales y Parlamentarias</v>
      </c>
      <c r="F81" s="60">
        <f>'Calendario 2025'!A321</f>
        <v>45977</v>
      </c>
      <c r="G81" s="60">
        <f t="shared" si="2"/>
        <v>45977</v>
      </c>
    </row>
    <row r="82" spans="1:7" ht="30" x14ac:dyDescent="0.25">
      <c r="A82" s="40">
        <v>89</v>
      </c>
      <c r="B82" s="40" t="s">
        <v>342</v>
      </c>
      <c r="C82" s="45" t="s">
        <v>138</v>
      </c>
      <c r="D82" s="45" t="s">
        <v>335</v>
      </c>
      <c r="E82" s="45" t="str">
        <f>'Calendario 2025'!G327</f>
        <v>Término clases lectivas 2025-2</v>
      </c>
      <c r="F82" s="60">
        <f>'Calendario 2025'!A327</f>
        <v>45983</v>
      </c>
      <c r="G82" s="60">
        <f t="shared" si="2"/>
        <v>45983</v>
      </c>
    </row>
    <row r="83" spans="1:7" ht="30" x14ac:dyDescent="0.25">
      <c r="A83" s="40">
        <v>90</v>
      </c>
      <c r="B83" s="40" t="s">
        <v>342</v>
      </c>
      <c r="C83" s="45" t="s">
        <v>138</v>
      </c>
      <c r="D83" s="45" t="s">
        <v>335</v>
      </c>
      <c r="E83" s="45" t="str">
        <f>'Calendario 2025'!G328</f>
        <v>Feriado Segunda Vuelta Elección Gobernadores Regionales
(Por Confirmar)</v>
      </c>
      <c r="F83" s="60">
        <f>'Calendario 2025'!A328</f>
        <v>45984</v>
      </c>
      <c r="G83" s="60">
        <f t="shared" si="2"/>
        <v>45984</v>
      </c>
    </row>
    <row r="84" spans="1:7" x14ac:dyDescent="0.25">
      <c r="A84" s="40">
        <v>91</v>
      </c>
      <c r="B84" s="40" t="s">
        <v>342</v>
      </c>
      <c r="C84" s="45" t="s">
        <v>138</v>
      </c>
      <c r="D84" s="45" t="s">
        <v>341</v>
      </c>
      <c r="E84" s="45" t="str">
        <f>'Calendario 2025'!G329</f>
        <v>Inicio Periodo Exámenes presenciales</v>
      </c>
      <c r="F84" s="60">
        <f>'Calendario 2025'!A329</f>
        <v>45985</v>
      </c>
      <c r="G84" s="60">
        <f t="shared" si="2"/>
        <v>45985</v>
      </c>
    </row>
    <row r="85" spans="1:7" x14ac:dyDescent="0.25">
      <c r="A85" s="40">
        <v>92</v>
      </c>
      <c r="B85" s="40" t="s">
        <v>342</v>
      </c>
      <c r="C85" s="45" t="s">
        <v>138</v>
      </c>
      <c r="D85" s="45" t="s">
        <v>341</v>
      </c>
      <c r="E85" s="45" t="str">
        <f>'Calendario 2025'!G334</f>
        <v>Término Periodo Exámenes presenciales</v>
      </c>
      <c r="F85" s="60">
        <f>'Calendario 2025'!A334</f>
        <v>45990</v>
      </c>
      <c r="G85" s="60">
        <f t="shared" si="2"/>
        <v>45990</v>
      </c>
    </row>
    <row r="86" spans="1:7" x14ac:dyDescent="0.25">
      <c r="A86" s="40">
        <v>93</v>
      </c>
      <c r="B86" s="40" t="s">
        <v>342</v>
      </c>
      <c r="C86" s="45" t="s">
        <v>138</v>
      </c>
      <c r="D86" s="45" t="s">
        <v>341</v>
      </c>
      <c r="E86" s="45" t="str">
        <f>'Calendario 2025'!G336</f>
        <v>Inicio periodo Exámenes presenciales de Repetición</v>
      </c>
      <c r="F86" s="60">
        <f>'Calendario 2025'!A336</f>
        <v>45992</v>
      </c>
      <c r="G86" s="60">
        <f t="shared" si="2"/>
        <v>45992</v>
      </c>
    </row>
    <row r="87" spans="1:7" ht="30" x14ac:dyDescent="0.25">
      <c r="A87" s="40">
        <v>94</v>
      </c>
      <c r="B87" s="40" t="s">
        <v>342</v>
      </c>
      <c r="C87" s="45" t="s">
        <v>143</v>
      </c>
      <c r="D87" s="45" t="s">
        <v>335</v>
      </c>
      <c r="E87" s="45" t="str">
        <f>'Calendario 2025'!L337</f>
        <v>Término Proceso de Práctica 2025-2 (Solicitudes / Supervisiones / Evaluaciones Finales)</v>
      </c>
      <c r="F87" s="60">
        <f>'Calendario 2025'!A337</f>
        <v>45993</v>
      </c>
      <c r="G87" s="60">
        <f t="shared" si="2"/>
        <v>45993</v>
      </c>
    </row>
    <row r="88" spans="1:7" x14ac:dyDescent="0.25">
      <c r="A88" s="40">
        <v>95</v>
      </c>
      <c r="B88" s="40" t="s">
        <v>342</v>
      </c>
      <c r="C88" s="45" t="s">
        <v>138</v>
      </c>
      <c r="D88" s="45" t="s">
        <v>341</v>
      </c>
      <c r="E88" s="45" t="str">
        <f>'Calendario 2025'!G341</f>
        <v>Término periodo Exámenes presenciales de Repetición</v>
      </c>
      <c r="F88" s="60">
        <f>'Calendario 2025'!A341</f>
        <v>45997</v>
      </c>
      <c r="G88" s="60">
        <f t="shared" si="2"/>
        <v>45997</v>
      </c>
    </row>
    <row r="89" spans="1:7" ht="30" x14ac:dyDescent="0.25">
      <c r="A89" s="40">
        <v>96</v>
      </c>
      <c r="B89" s="40" t="s">
        <v>342</v>
      </c>
      <c r="C89" s="45" t="s">
        <v>138</v>
      </c>
      <c r="D89" s="45" t="s">
        <v>335</v>
      </c>
      <c r="E89" s="45" t="str">
        <f>'Calendario 2025'!G343</f>
        <v>Feriado Inmaculada Concepción</v>
      </c>
      <c r="F89" s="60">
        <f>'Calendario 2025'!A343</f>
        <v>45999</v>
      </c>
      <c r="G89" s="60">
        <f t="shared" si="2"/>
        <v>45999</v>
      </c>
    </row>
    <row r="90" spans="1:7" ht="30" x14ac:dyDescent="0.25">
      <c r="A90" s="40">
        <v>97</v>
      </c>
      <c r="B90" s="40" t="s">
        <v>342</v>
      </c>
      <c r="C90" s="45" t="s">
        <v>138</v>
      </c>
      <c r="D90" s="45" t="s">
        <v>335</v>
      </c>
      <c r="E90" s="45" t="str">
        <f>'Calendario 2025'!G344</f>
        <v>Inicio Vacaciones estudiantes</v>
      </c>
      <c r="F90" s="60">
        <f>'Calendario 2025'!A344</f>
        <v>46000</v>
      </c>
      <c r="G90" s="60">
        <f t="shared" si="2"/>
        <v>46000</v>
      </c>
    </row>
    <row r="91" spans="1:7" ht="30" x14ac:dyDescent="0.25">
      <c r="A91" s="40">
        <v>98</v>
      </c>
      <c r="B91" s="40" t="s">
        <v>342</v>
      </c>
      <c r="C91" s="45" t="s">
        <v>138</v>
      </c>
      <c r="D91" s="45" t="s">
        <v>335</v>
      </c>
      <c r="E91" s="45" t="str">
        <f>'Calendario 2025'!G349</f>
        <v>Feriado Elecciones Presidenciales (2da vuelta). Por confirmar</v>
      </c>
      <c r="F91" s="60">
        <f>'Calendario 2025'!A349</f>
        <v>46005</v>
      </c>
      <c r="G91" s="60">
        <f t="shared" si="2"/>
        <v>46005</v>
      </c>
    </row>
    <row r="1048474" spans="7:7" x14ac:dyDescent="0.25">
      <c r="G1048474" s="60"/>
    </row>
  </sheetData>
  <autoFilter ref="A2:G91" xr:uid="{489309B9-A3AA-4B3A-9424-7D6166B36321}">
    <sortState xmlns:xlrd2="http://schemas.microsoft.com/office/spreadsheetml/2017/richdata2" ref="A6:G91">
      <sortCondition ref="F2:F91"/>
    </sortState>
  </autoFilter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A86C-D28B-4B49-A384-11EBEB1074CF}">
  <sheetPr>
    <tabColor theme="9" tint="0.39997558519241921"/>
  </sheetPr>
  <dimension ref="A1:G91"/>
  <sheetViews>
    <sheetView workbookViewId="0">
      <selection activeCell="C89" sqref="C89"/>
    </sheetView>
  </sheetViews>
  <sheetFormatPr baseColWidth="10" defaultColWidth="11.42578125" defaultRowHeight="15" x14ac:dyDescent="0.25"/>
  <cols>
    <col min="1" max="1" width="5.140625" bestFit="1" customWidth="1"/>
    <col min="2" max="2" width="9.42578125" bestFit="1" customWidth="1"/>
    <col min="3" max="3" width="34" bestFit="1" customWidth="1"/>
    <col min="4" max="4" width="18.7109375" style="46" customWidth="1"/>
    <col min="5" max="5" width="78.42578125" style="46" customWidth="1"/>
    <col min="6" max="7" width="35.140625" customWidth="1"/>
  </cols>
  <sheetData>
    <row r="1" spans="1:7" x14ac:dyDescent="0.25">
      <c r="A1" s="51"/>
      <c r="B1" s="52"/>
      <c r="C1" s="51"/>
      <c r="D1" s="55"/>
      <c r="E1" s="56" t="s">
        <v>347</v>
      </c>
      <c r="F1" s="53"/>
      <c r="G1" s="53"/>
    </row>
    <row r="2" spans="1:7" x14ac:dyDescent="0.25">
      <c r="A2" s="59" t="s">
        <v>327</v>
      </c>
      <c r="B2" s="54" t="s">
        <v>328</v>
      </c>
      <c r="C2" s="54" t="s">
        <v>329</v>
      </c>
      <c r="D2" s="54" t="s">
        <v>330</v>
      </c>
      <c r="E2" s="54" t="s">
        <v>331</v>
      </c>
      <c r="F2" s="54" t="s">
        <v>332</v>
      </c>
      <c r="G2" s="54" t="s">
        <v>333</v>
      </c>
    </row>
    <row r="3" spans="1:7" ht="45" x14ac:dyDescent="0.25">
      <c r="A3" s="40">
        <v>1</v>
      </c>
      <c r="B3" s="40" t="s">
        <v>334</v>
      </c>
      <c r="C3" s="45" t="s">
        <v>139</v>
      </c>
      <c r="D3" s="45" t="s">
        <v>335</v>
      </c>
      <c r="E3" s="45" t="str">
        <f>'Calendario 2025'!H2</f>
        <v>Apertura solicitudes de:
Reincorporación Suspensiones de 2024
Retiro</v>
      </c>
      <c r="F3" s="60">
        <f>'Calendario 2025'!A2</f>
        <v>45658</v>
      </c>
      <c r="G3" s="60">
        <f t="shared" ref="G3:G16" si="0">F3</f>
        <v>45658</v>
      </c>
    </row>
    <row r="4" spans="1:7" ht="30" x14ac:dyDescent="0.25">
      <c r="A4" s="40">
        <v>2</v>
      </c>
      <c r="B4" s="40" t="s">
        <v>334</v>
      </c>
      <c r="C4" s="45" t="s">
        <v>146</v>
      </c>
      <c r="D4" s="45" t="s">
        <v>335</v>
      </c>
      <c r="E4" s="45" t="str">
        <f>'Calendario 2025'!O7</f>
        <v>Inicio Proceso Regular Matrícula 2025-1 Alumnos Antiguos</v>
      </c>
      <c r="F4" s="60">
        <f>'Calendario 2025'!A7</f>
        <v>45663</v>
      </c>
      <c r="G4" s="60">
        <f t="shared" si="0"/>
        <v>45663</v>
      </c>
    </row>
    <row r="5" spans="1:7" ht="30" x14ac:dyDescent="0.25">
      <c r="A5" s="40">
        <v>3</v>
      </c>
      <c r="B5" s="40" t="s">
        <v>334</v>
      </c>
      <c r="C5" s="45" t="s">
        <v>143</v>
      </c>
      <c r="D5" s="45" t="s">
        <v>335</v>
      </c>
      <c r="E5" s="45" t="s">
        <v>336</v>
      </c>
      <c r="F5" s="60">
        <f>'Calendario 2025'!A7</f>
        <v>45663</v>
      </c>
      <c r="G5" s="60">
        <f t="shared" si="0"/>
        <v>45663</v>
      </c>
    </row>
    <row r="6" spans="1:7" ht="30" x14ac:dyDescent="0.25">
      <c r="A6" s="40">
        <v>4</v>
      </c>
      <c r="B6" s="40" t="s">
        <v>334</v>
      </c>
      <c r="C6" s="45" t="s">
        <v>143</v>
      </c>
      <c r="D6" s="45" t="s">
        <v>335</v>
      </c>
      <c r="E6" s="45" t="s">
        <v>337</v>
      </c>
      <c r="F6" s="60">
        <f>'Calendario 2025'!A7</f>
        <v>45663</v>
      </c>
      <c r="G6" s="60">
        <f t="shared" si="0"/>
        <v>45663</v>
      </c>
    </row>
    <row r="7" spans="1:7" ht="30" x14ac:dyDescent="0.25">
      <c r="A7" s="40">
        <v>5</v>
      </c>
      <c r="B7" s="40" t="s">
        <v>334</v>
      </c>
      <c r="C7" s="45" t="s">
        <v>139</v>
      </c>
      <c r="D7" s="45" t="s">
        <v>335</v>
      </c>
      <c r="E7" s="45" t="str">
        <f>'Calendario 2025'!H28</f>
        <v>Inicio Primer período - Inscripción a Expediente de Título</v>
      </c>
      <c r="F7" s="60">
        <f>'Calendario 2025'!A28</f>
        <v>45684</v>
      </c>
      <c r="G7" s="60">
        <f t="shared" si="0"/>
        <v>45684</v>
      </c>
    </row>
    <row r="8" spans="1:7" ht="30" x14ac:dyDescent="0.25">
      <c r="A8" s="40">
        <v>6</v>
      </c>
      <c r="B8" s="40" t="s">
        <v>334</v>
      </c>
      <c r="C8" s="45" t="s">
        <v>146</v>
      </c>
      <c r="D8" s="45" t="s">
        <v>335</v>
      </c>
      <c r="E8" s="45" t="str">
        <f>'Calendario 2025'!O32</f>
        <v>Cierre de Matrículas 2025-1</v>
      </c>
      <c r="F8" s="60">
        <f>'Calendario 2025'!A32</f>
        <v>45688</v>
      </c>
      <c r="G8" s="60">
        <f t="shared" si="0"/>
        <v>45688</v>
      </c>
    </row>
    <row r="9" spans="1:7" ht="30" x14ac:dyDescent="0.25">
      <c r="A9" s="40">
        <v>7</v>
      </c>
      <c r="B9" s="40" t="s">
        <v>334</v>
      </c>
      <c r="C9" s="45" t="s">
        <v>146</v>
      </c>
      <c r="D9" s="45" t="s">
        <v>335</v>
      </c>
      <c r="E9" s="45" t="str">
        <f>'Calendario 2025'!O35</f>
        <v>Inicio Período matrícula 2025-1 estudiantes antiguos rezagados</v>
      </c>
      <c r="F9" s="60">
        <f>'Calendario 2025'!A35</f>
        <v>45691</v>
      </c>
      <c r="G9" s="60">
        <f t="shared" si="0"/>
        <v>45691</v>
      </c>
    </row>
    <row r="10" spans="1:7" ht="30" x14ac:dyDescent="0.25">
      <c r="A10" s="40">
        <v>8</v>
      </c>
      <c r="B10" s="40" t="s">
        <v>334</v>
      </c>
      <c r="C10" s="45" t="s">
        <v>139</v>
      </c>
      <c r="D10" s="45" t="s">
        <v>335</v>
      </c>
      <c r="E10" s="45" t="str">
        <f>'Calendario 2025'!G70</f>
        <v>Recepción de Solicitudes de Modificación de Carga 2025-1
Período de Reincorporación y Matrícula Rezagados 2025-1</v>
      </c>
      <c r="F10" s="60">
        <f>'Calendario 2025'!A70</f>
        <v>45726</v>
      </c>
      <c r="G10" s="60">
        <f t="shared" si="0"/>
        <v>45726</v>
      </c>
    </row>
    <row r="11" spans="1:7" ht="30" x14ac:dyDescent="0.25">
      <c r="A11" s="40">
        <v>9</v>
      </c>
      <c r="B11" s="40" t="s">
        <v>334</v>
      </c>
      <c r="C11" s="45" t="s">
        <v>139</v>
      </c>
      <c r="D11" s="45" t="s">
        <v>335</v>
      </c>
      <c r="E11" s="45" t="s">
        <v>338</v>
      </c>
      <c r="F11" s="60">
        <f>'Calendario 2025'!A74</f>
        <v>45730</v>
      </c>
      <c r="G11" s="60">
        <f t="shared" si="0"/>
        <v>45730</v>
      </c>
    </row>
    <row r="12" spans="1:7" ht="30" x14ac:dyDescent="0.25">
      <c r="A12" s="40">
        <v>10</v>
      </c>
      <c r="B12" s="40" t="s">
        <v>334</v>
      </c>
      <c r="C12" s="45" t="s">
        <v>139</v>
      </c>
      <c r="D12" s="45" t="s">
        <v>335</v>
      </c>
      <c r="E12" s="45" t="s">
        <v>339</v>
      </c>
      <c r="F12" s="60">
        <f>'Calendario 2025'!A74</f>
        <v>45730</v>
      </c>
      <c r="G12" s="60">
        <f t="shared" si="0"/>
        <v>45730</v>
      </c>
    </row>
    <row r="13" spans="1:7" ht="30" x14ac:dyDescent="0.25">
      <c r="A13" s="40">
        <v>11</v>
      </c>
      <c r="B13" s="40" t="s">
        <v>334</v>
      </c>
      <c r="C13" s="45" t="s">
        <v>146</v>
      </c>
      <c r="D13" s="45" t="s">
        <v>335</v>
      </c>
      <c r="E13" s="45" t="str">
        <f>'Calendario 2025'!L74</f>
        <v>Término Aplicación Encuesta de Proyección de Práctica 2025</v>
      </c>
      <c r="F13" s="60">
        <f>'Calendario 2025'!A74</f>
        <v>45730</v>
      </c>
      <c r="G13" s="60">
        <f t="shared" si="0"/>
        <v>45730</v>
      </c>
    </row>
    <row r="14" spans="1:7" ht="30" x14ac:dyDescent="0.25">
      <c r="A14" s="40">
        <v>12</v>
      </c>
      <c r="B14" s="40" t="s">
        <v>334</v>
      </c>
      <c r="C14" s="45" t="s">
        <v>146</v>
      </c>
      <c r="D14" s="45" t="s">
        <v>335</v>
      </c>
      <c r="E14" s="45" t="str">
        <f>'Calendario 2025'!O74</f>
        <v>Cierre de Matrículas estudiantes rezagados 2025-1</v>
      </c>
      <c r="F14" s="60">
        <f>'Calendario 2025'!A74</f>
        <v>45730</v>
      </c>
      <c r="G14" s="60">
        <f t="shared" si="0"/>
        <v>45730</v>
      </c>
    </row>
    <row r="15" spans="1:7" ht="30" x14ac:dyDescent="0.25">
      <c r="A15" s="40">
        <v>13</v>
      </c>
      <c r="B15" s="40" t="s">
        <v>334</v>
      </c>
      <c r="C15" s="45" t="s">
        <v>138</v>
      </c>
      <c r="D15" s="45" t="s">
        <v>335</v>
      </c>
      <c r="E15" s="162" t="str">
        <f>'Calendario 2025'!G77</f>
        <v>Inicio clases lectivas semestre 2025_1</v>
      </c>
      <c r="F15" s="60">
        <f>'Calendario 2025'!A77</f>
        <v>45733</v>
      </c>
      <c r="G15" s="60">
        <f t="shared" si="0"/>
        <v>45733</v>
      </c>
    </row>
    <row r="16" spans="1:7" ht="30" x14ac:dyDescent="0.25">
      <c r="A16" s="40">
        <v>14</v>
      </c>
      <c r="B16" s="40" t="s">
        <v>334</v>
      </c>
      <c r="C16" s="45" t="s">
        <v>142</v>
      </c>
      <c r="D16" s="45" t="s">
        <v>335</v>
      </c>
      <c r="E16" s="45" t="str">
        <f>'Calendario 2025'!K77</f>
        <v>Bienvenida estudiantes sede Rancagua y Viña del Mar / Entrega mejor promedio sede</v>
      </c>
      <c r="F16" s="60">
        <f>'Calendario 2025'!A77</f>
        <v>45733</v>
      </c>
      <c r="G16" s="60">
        <f t="shared" si="0"/>
        <v>45733</v>
      </c>
    </row>
    <row r="17" spans="1:7" ht="30" x14ac:dyDescent="0.25">
      <c r="A17" s="40">
        <v>15</v>
      </c>
      <c r="B17" s="40" t="s">
        <v>334</v>
      </c>
      <c r="C17" s="45" t="s">
        <v>143</v>
      </c>
      <c r="D17" s="45" t="s">
        <v>335</v>
      </c>
      <c r="E17" s="45" t="str">
        <f>'Calendario 2025'!L84</f>
        <v>Inicio Campaña Mundo Laboral 2025-1</v>
      </c>
      <c r="F17" s="60">
        <f>'Calendario 2025'!A84</f>
        <v>45740</v>
      </c>
      <c r="G17" s="60">
        <f t="shared" ref="G17:G47" si="1">F17</f>
        <v>45740</v>
      </c>
    </row>
    <row r="18" spans="1:7" ht="30" x14ac:dyDescent="0.25">
      <c r="A18" s="40">
        <v>16</v>
      </c>
      <c r="B18" s="40" t="s">
        <v>334</v>
      </c>
      <c r="C18" s="45" t="s">
        <v>144</v>
      </c>
      <c r="D18" s="45" t="s">
        <v>335</v>
      </c>
      <c r="E18" s="45" t="str">
        <f>'Calendario 2025'!M84</f>
        <v>Inicio Programa de Incentivo para Emprendedores IGS</v>
      </c>
      <c r="F18" s="60">
        <f>'Calendario 2025'!A84</f>
        <v>45740</v>
      </c>
      <c r="G18" s="60">
        <f t="shared" si="1"/>
        <v>45740</v>
      </c>
    </row>
    <row r="19" spans="1:7" ht="30" x14ac:dyDescent="0.25">
      <c r="A19" s="40">
        <v>17</v>
      </c>
      <c r="B19" s="40" t="s">
        <v>334</v>
      </c>
      <c r="C19" s="45" t="s">
        <v>142</v>
      </c>
      <c r="D19" s="45" t="s">
        <v>335</v>
      </c>
      <c r="E19" s="45" t="str">
        <f>'Calendario 2025'!K86</f>
        <v>Bienvenida estudiantes sede Concepción, Temuco y Santiago / Entrega mejor promedio sede</v>
      </c>
      <c r="F19" s="60">
        <f>'Calendario 2025'!A86</f>
        <v>45742</v>
      </c>
      <c r="G19" s="60">
        <f t="shared" si="1"/>
        <v>45742</v>
      </c>
    </row>
    <row r="20" spans="1:7" ht="30" x14ac:dyDescent="0.25">
      <c r="A20" s="40">
        <v>18</v>
      </c>
      <c r="B20" s="40" t="s">
        <v>334</v>
      </c>
      <c r="C20" s="45" t="s">
        <v>144</v>
      </c>
      <c r="D20" s="45" t="s">
        <v>335</v>
      </c>
      <c r="E20" s="45" t="str">
        <f>'Calendario 2025'!M86</f>
        <v xml:space="preserve">Difusión de convocatorias/programas/encuentros de innovación a la comunidad estudiantil </v>
      </c>
      <c r="F20" s="60">
        <f>'Calendario 2025'!A86</f>
        <v>45742</v>
      </c>
      <c r="G20" s="60">
        <f t="shared" si="1"/>
        <v>45742</v>
      </c>
    </row>
    <row r="21" spans="1:7" ht="30" x14ac:dyDescent="0.25">
      <c r="A21" s="40">
        <v>19</v>
      </c>
      <c r="B21" s="40" t="s">
        <v>334</v>
      </c>
      <c r="C21" s="45" t="s">
        <v>139</v>
      </c>
      <c r="D21" s="45" t="s">
        <v>335</v>
      </c>
      <c r="E21" s="45" t="s">
        <v>340</v>
      </c>
      <c r="F21" s="60">
        <f>'Calendario 2025'!A91</f>
        <v>45747</v>
      </c>
      <c r="G21" s="60">
        <f t="shared" si="1"/>
        <v>45747</v>
      </c>
    </row>
    <row r="22" spans="1:7" ht="30" x14ac:dyDescent="0.25">
      <c r="A22" s="40">
        <v>20</v>
      </c>
      <c r="B22" s="40" t="s">
        <v>334</v>
      </c>
      <c r="C22" s="45" t="s">
        <v>142</v>
      </c>
      <c r="D22" s="45" t="s">
        <v>335</v>
      </c>
      <c r="E22" s="45" t="str">
        <f>'Calendario 2025'!K93</f>
        <v>Difusión Plan de Acompañamiento Estudiantes IGS</v>
      </c>
      <c r="F22" s="60">
        <f>'Calendario 2025'!A93</f>
        <v>45749</v>
      </c>
      <c r="G22" s="60">
        <f t="shared" si="1"/>
        <v>45749</v>
      </c>
    </row>
    <row r="23" spans="1:7" ht="30" x14ac:dyDescent="0.25">
      <c r="A23" s="40">
        <v>21</v>
      </c>
      <c r="B23" s="40" t="s">
        <v>334</v>
      </c>
      <c r="C23" s="45" t="s">
        <v>142</v>
      </c>
      <c r="D23" s="45" t="s">
        <v>335</v>
      </c>
      <c r="E23" s="45" t="str">
        <f>'Calendario 2025'!K98</f>
        <v xml:space="preserve">Inicio inscripción Talleres UAE </v>
      </c>
      <c r="F23" s="60">
        <f>'Calendario 2025'!A98</f>
        <v>45754</v>
      </c>
      <c r="G23" s="60">
        <f t="shared" si="1"/>
        <v>45754</v>
      </c>
    </row>
    <row r="24" spans="1:7" ht="30" x14ac:dyDescent="0.25">
      <c r="A24" s="40">
        <v>22</v>
      </c>
      <c r="B24" s="40" t="s">
        <v>334</v>
      </c>
      <c r="C24" s="45" t="s">
        <v>142</v>
      </c>
      <c r="D24" s="45" t="s">
        <v>335</v>
      </c>
      <c r="E24" s="45" t="str">
        <f>'Calendario 2025'!K100</f>
        <v>Inicio solicitud de remediales 1º semestre</v>
      </c>
      <c r="F24" s="60">
        <f>'Calendario 2025'!A100</f>
        <v>45756</v>
      </c>
      <c r="G24" s="60">
        <f t="shared" si="1"/>
        <v>45756</v>
      </c>
    </row>
    <row r="25" spans="1:7" ht="30" x14ac:dyDescent="0.25">
      <c r="A25" s="40">
        <v>23</v>
      </c>
      <c r="B25" s="40" t="s">
        <v>334</v>
      </c>
      <c r="C25" s="45" t="s">
        <v>144</v>
      </c>
      <c r="D25" s="45" t="s">
        <v>335</v>
      </c>
      <c r="E25" s="45" t="str">
        <f>'Calendario 2025'!M105</f>
        <v xml:space="preserve">Difusión de ferias/encuentros de emprendimiento a la comunidad estudiantil </v>
      </c>
      <c r="F25" s="60">
        <f>'Calendario 2025'!A105</f>
        <v>45761</v>
      </c>
      <c r="G25" s="60">
        <f t="shared" si="1"/>
        <v>45761</v>
      </c>
    </row>
    <row r="26" spans="1:7" x14ac:dyDescent="0.25">
      <c r="A26" s="40">
        <v>24</v>
      </c>
      <c r="B26" s="40" t="s">
        <v>334</v>
      </c>
      <c r="C26" s="45" t="s">
        <v>140</v>
      </c>
      <c r="D26" s="45" t="s">
        <v>348</v>
      </c>
      <c r="E26" s="45" t="str">
        <f>'Calendario 2025'!I105</f>
        <v>Inicio Encuesta Temprana de la Docencia 2025-1</v>
      </c>
      <c r="F26" s="60">
        <f>'Calendario 2025'!A105</f>
        <v>45761</v>
      </c>
      <c r="G26" s="60"/>
    </row>
    <row r="27" spans="1:7" ht="30" x14ac:dyDescent="0.25">
      <c r="A27" s="40">
        <v>25</v>
      </c>
      <c r="B27" s="40" t="s">
        <v>334</v>
      </c>
      <c r="C27" s="45" t="s">
        <v>143</v>
      </c>
      <c r="D27" s="45" t="s">
        <v>335</v>
      </c>
      <c r="E27" s="45" t="str">
        <f>'Calendario 2025'!L107</f>
        <v>Charla Nacional Proceso de Práctica 2025-1</v>
      </c>
      <c r="F27" s="60">
        <f>'Calendario 2025'!A107</f>
        <v>45763</v>
      </c>
      <c r="G27" s="60">
        <f t="shared" si="1"/>
        <v>45763</v>
      </c>
    </row>
    <row r="28" spans="1:7" ht="30" x14ac:dyDescent="0.25">
      <c r="A28" s="40">
        <v>26</v>
      </c>
      <c r="B28" s="40" t="s">
        <v>334</v>
      </c>
      <c r="C28" s="45" t="s">
        <v>139</v>
      </c>
      <c r="D28" s="45" t="s">
        <v>335</v>
      </c>
      <c r="E28" s="45" t="str">
        <f>'Calendario 2025'!H108</f>
        <v>Cierre Solicitudes de Retiro 2025-1</v>
      </c>
      <c r="F28" s="60">
        <f>'Calendario 2025'!A108</f>
        <v>45764</v>
      </c>
      <c r="G28" s="60">
        <f t="shared" si="1"/>
        <v>45764</v>
      </c>
    </row>
    <row r="29" spans="1:7" ht="30" x14ac:dyDescent="0.25">
      <c r="A29" s="40">
        <v>27</v>
      </c>
      <c r="B29" s="40" t="s">
        <v>334</v>
      </c>
      <c r="C29" s="45" t="s">
        <v>138</v>
      </c>
      <c r="D29" s="45" t="s">
        <v>335</v>
      </c>
      <c r="E29" s="45" t="str">
        <f>'Calendario 2025'!G109</f>
        <v>Feriado Viernes Santo</v>
      </c>
      <c r="F29" s="60">
        <f>'Calendario 2025'!A109</f>
        <v>45765</v>
      </c>
      <c r="G29" s="60">
        <f t="shared" si="1"/>
        <v>45765</v>
      </c>
    </row>
    <row r="30" spans="1:7" ht="30" x14ac:dyDescent="0.25">
      <c r="A30" s="40">
        <v>28</v>
      </c>
      <c r="B30" s="40" t="s">
        <v>334</v>
      </c>
      <c r="C30" s="45" t="s">
        <v>138</v>
      </c>
      <c r="D30" s="45" t="s">
        <v>335</v>
      </c>
      <c r="E30" s="45" t="str">
        <f>'Calendario 2025'!G110</f>
        <v>Feriado Sábado Santo</v>
      </c>
      <c r="F30" s="60">
        <f>'Calendario 2025'!A110</f>
        <v>45766</v>
      </c>
      <c r="G30" s="60">
        <f t="shared" si="1"/>
        <v>45766</v>
      </c>
    </row>
    <row r="31" spans="1:7" x14ac:dyDescent="0.25">
      <c r="A31" s="40">
        <v>29</v>
      </c>
      <c r="B31" s="40" t="s">
        <v>334</v>
      </c>
      <c r="C31" s="45" t="s">
        <v>140</v>
      </c>
      <c r="D31" s="45" t="s">
        <v>348</v>
      </c>
      <c r="E31" s="45" t="str">
        <f>'Calendario 2025'!I112</f>
        <v>Término Encuesta Temprana de la Docencia 2025-1</v>
      </c>
      <c r="F31" s="60">
        <f>'Calendario 2025'!A112</f>
        <v>45768</v>
      </c>
      <c r="G31" s="60"/>
    </row>
    <row r="32" spans="1:7" ht="30" x14ac:dyDescent="0.25">
      <c r="A32" s="40">
        <v>30</v>
      </c>
      <c r="B32" s="40" t="s">
        <v>334</v>
      </c>
      <c r="C32" s="45" t="s">
        <v>142</v>
      </c>
      <c r="D32" s="45" t="s">
        <v>335</v>
      </c>
      <c r="E32" s="45" t="str">
        <f>'Calendario 2025'!K112</f>
        <v xml:space="preserve">Cierre inscripción Talleres UAE </v>
      </c>
      <c r="F32" s="60">
        <f>'Calendario 2025'!A112</f>
        <v>45768</v>
      </c>
      <c r="G32" s="60">
        <f t="shared" si="1"/>
        <v>45768</v>
      </c>
    </row>
    <row r="33" spans="1:7" ht="30" x14ac:dyDescent="0.25">
      <c r="A33" s="40">
        <v>31</v>
      </c>
      <c r="B33" s="40" t="s">
        <v>334</v>
      </c>
      <c r="C33" s="45" t="s">
        <v>142</v>
      </c>
      <c r="D33" s="45" t="s">
        <v>335</v>
      </c>
      <c r="E33" s="45" t="str">
        <f>'Calendario 2025'!K119</f>
        <v>Difusión servicios UAE / Ley 21.369</v>
      </c>
      <c r="F33" s="60">
        <f>'Calendario 2025'!A119</f>
        <v>45775</v>
      </c>
      <c r="G33" s="60">
        <f t="shared" si="1"/>
        <v>45775</v>
      </c>
    </row>
    <row r="34" spans="1:7" ht="30" x14ac:dyDescent="0.25">
      <c r="A34" s="40">
        <v>32</v>
      </c>
      <c r="B34" s="40" t="s">
        <v>334</v>
      </c>
      <c r="C34" s="45" t="s">
        <v>138</v>
      </c>
      <c r="D34" s="45" t="s">
        <v>335</v>
      </c>
      <c r="E34" s="45" t="str">
        <f>'Calendario 2025'!G122</f>
        <v>Feriado Día Nacional del Trabajo (irrenunciable)</v>
      </c>
      <c r="F34" s="60">
        <f>'Calendario 2025'!A122</f>
        <v>45778</v>
      </c>
      <c r="G34" s="60">
        <f t="shared" si="1"/>
        <v>45778</v>
      </c>
    </row>
    <row r="35" spans="1:7" ht="30" x14ac:dyDescent="0.25">
      <c r="A35" s="40">
        <v>33</v>
      </c>
      <c r="B35" s="40" t="s">
        <v>334</v>
      </c>
      <c r="C35" s="45" t="s">
        <v>138</v>
      </c>
      <c r="D35" s="45" t="s">
        <v>335</v>
      </c>
      <c r="E35" s="45" t="str">
        <f>'Calendario 2025'!G123</f>
        <v>Feriado Académico, receso sin clases</v>
      </c>
      <c r="F35" s="60">
        <f>'Calendario 2025'!A123</f>
        <v>45779</v>
      </c>
      <c r="G35" s="60">
        <f t="shared" si="1"/>
        <v>45779</v>
      </c>
    </row>
    <row r="36" spans="1:7" ht="30" x14ac:dyDescent="0.25">
      <c r="A36" s="40">
        <v>34</v>
      </c>
      <c r="B36" s="40" t="s">
        <v>334</v>
      </c>
      <c r="C36" s="45" t="s">
        <v>138</v>
      </c>
      <c r="D36" s="45" t="s">
        <v>335</v>
      </c>
      <c r="E36" s="45" t="str">
        <f>'Calendario 2025'!G124</f>
        <v>Feriado Académico, receso sin clases</v>
      </c>
      <c r="F36" s="60">
        <f>'Calendario 2025'!A124</f>
        <v>45780</v>
      </c>
      <c r="G36" s="60">
        <f t="shared" si="1"/>
        <v>45780</v>
      </c>
    </row>
    <row r="37" spans="1:7" ht="30" x14ac:dyDescent="0.25">
      <c r="A37" s="40">
        <v>35</v>
      </c>
      <c r="B37" s="40" t="s">
        <v>334</v>
      </c>
      <c r="C37" s="45" t="s">
        <v>138</v>
      </c>
      <c r="D37" s="45" t="s">
        <v>335</v>
      </c>
      <c r="E37" s="45" t="str">
        <f>'Calendario 2025'!G142</f>
        <v>Feriado Día de las Glorias Navales</v>
      </c>
      <c r="F37" s="60">
        <f>'Calendario 2025'!A142</f>
        <v>45798</v>
      </c>
      <c r="G37" s="60">
        <f t="shared" si="1"/>
        <v>45798</v>
      </c>
    </row>
    <row r="38" spans="1:7" ht="30" x14ac:dyDescent="0.25">
      <c r="A38" s="40">
        <v>36</v>
      </c>
      <c r="B38" s="40" t="s">
        <v>334</v>
      </c>
      <c r="C38" s="45" t="s">
        <v>145</v>
      </c>
      <c r="D38" s="45" t="s">
        <v>335</v>
      </c>
      <c r="E38" s="45" t="str">
        <f>'Calendario 2025'!N154</f>
        <v>Inicio Aplicación Encuesta de Servicios 2025-1</v>
      </c>
      <c r="F38" s="60">
        <f>'Calendario 2025'!A154</f>
        <v>45810</v>
      </c>
      <c r="G38" s="60">
        <f t="shared" si="1"/>
        <v>45810</v>
      </c>
    </row>
    <row r="39" spans="1:7" x14ac:dyDescent="0.25">
      <c r="A39" s="40">
        <v>37</v>
      </c>
      <c r="B39" s="40" t="s">
        <v>334</v>
      </c>
      <c r="C39" s="45" t="s">
        <v>140</v>
      </c>
      <c r="D39" s="45" t="s">
        <v>348</v>
      </c>
      <c r="E39" s="45" t="str">
        <f>'Calendario 2025'!I154</f>
        <v>Inicio Encuesta de Satisfacción Modular 2025-1</v>
      </c>
      <c r="F39" s="60">
        <f>'Calendario 2025'!A154</f>
        <v>45810</v>
      </c>
      <c r="G39" s="60">
        <f t="shared" si="1"/>
        <v>45810</v>
      </c>
    </row>
    <row r="40" spans="1:7" ht="30" x14ac:dyDescent="0.25">
      <c r="A40" s="40">
        <v>38</v>
      </c>
      <c r="B40" s="40" t="s">
        <v>334</v>
      </c>
      <c r="C40" s="45" t="s">
        <v>141</v>
      </c>
      <c r="D40" s="45" t="s">
        <v>335</v>
      </c>
      <c r="E40" s="45" t="str">
        <f>'Calendario 2025'!J161</f>
        <v>Inicio Evaluación Docente 2025-1</v>
      </c>
      <c r="F40" s="60">
        <f>'Calendario 2025'!A161</f>
        <v>45817</v>
      </c>
      <c r="G40" s="60">
        <f t="shared" si="1"/>
        <v>45817</v>
      </c>
    </row>
    <row r="41" spans="1:7" ht="30" x14ac:dyDescent="0.25">
      <c r="A41" s="40">
        <v>39</v>
      </c>
      <c r="B41" s="40" t="s">
        <v>334</v>
      </c>
      <c r="C41" s="45" t="s">
        <v>142</v>
      </c>
      <c r="D41" s="45" t="s">
        <v>335</v>
      </c>
      <c r="E41" s="45" t="str">
        <f>'Calendario 2025'!K161</f>
        <v xml:space="preserve">Cierre solucitud remediales 1º semestre </v>
      </c>
      <c r="F41" s="60">
        <f>'Calendario 2025'!A161</f>
        <v>45817</v>
      </c>
      <c r="G41" s="60">
        <f t="shared" si="1"/>
        <v>45817</v>
      </c>
    </row>
    <row r="42" spans="1:7" x14ac:dyDescent="0.25">
      <c r="A42" s="40">
        <v>40</v>
      </c>
      <c r="B42" s="40" t="s">
        <v>334</v>
      </c>
      <c r="C42" s="45" t="s">
        <v>140</v>
      </c>
      <c r="D42" s="45" t="s">
        <v>348</v>
      </c>
      <c r="E42" s="45" t="str">
        <f>'Calendario 2025'!I161</f>
        <v>Término Encuesta de Satisfacción Modular 2025-1</v>
      </c>
      <c r="F42" s="60">
        <f>'Calendario 2025'!A161</f>
        <v>45817</v>
      </c>
      <c r="G42" s="60">
        <f t="shared" si="1"/>
        <v>45817</v>
      </c>
    </row>
    <row r="43" spans="1:7" x14ac:dyDescent="0.25">
      <c r="A43" s="40">
        <v>41</v>
      </c>
      <c r="B43" s="40" t="s">
        <v>334</v>
      </c>
      <c r="C43" s="45" t="s">
        <v>140</v>
      </c>
      <c r="D43" s="45" t="s">
        <v>348</v>
      </c>
      <c r="E43" s="45" t="str">
        <f>'Calendario 2025'!I187</f>
        <v>Examen Primera Instancia (excepto módulos MODTIIAe y SP29020)</v>
      </c>
      <c r="F43" s="60">
        <f>'Calendario 2025'!A166</f>
        <v>45822</v>
      </c>
      <c r="G43" s="60"/>
    </row>
    <row r="44" spans="1:7" ht="30" x14ac:dyDescent="0.25">
      <c r="A44" s="40">
        <v>42</v>
      </c>
      <c r="B44" s="40" t="s">
        <v>334</v>
      </c>
      <c r="C44" s="45" t="s">
        <v>143</v>
      </c>
      <c r="D44" s="45" t="s">
        <v>335</v>
      </c>
      <c r="E44" s="45" t="str">
        <f>'Calendario 2025'!L170</f>
        <v>Charla Nacional Proceso de Práctica 2025-1</v>
      </c>
      <c r="F44" s="60">
        <f>'Calendario 2025'!A170</f>
        <v>45826</v>
      </c>
      <c r="G44" s="60">
        <f t="shared" si="1"/>
        <v>45826</v>
      </c>
    </row>
    <row r="45" spans="1:7" ht="30" x14ac:dyDescent="0.25">
      <c r="A45" s="40">
        <v>43</v>
      </c>
      <c r="B45" s="40" t="s">
        <v>334</v>
      </c>
      <c r="C45" s="45" t="s">
        <v>143</v>
      </c>
      <c r="D45" s="45" t="s">
        <v>335</v>
      </c>
      <c r="E45" s="45" t="str">
        <f>'Calendario 2025'!L172</f>
        <v>Término Campaña Mundo Laboral 2025-1</v>
      </c>
      <c r="F45" s="60">
        <f>'Calendario 2025'!A172</f>
        <v>45828</v>
      </c>
      <c r="G45" s="60">
        <f t="shared" si="1"/>
        <v>45828</v>
      </c>
    </row>
    <row r="46" spans="1:7" ht="30" x14ac:dyDescent="0.25">
      <c r="A46" s="40">
        <v>44</v>
      </c>
      <c r="B46" s="40" t="s">
        <v>334</v>
      </c>
      <c r="C46" s="45" t="s">
        <v>138</v>
      </c>
      <c r="D46" s="45" t="s">
        <v>335</v>
      </c>
      <c r="E46" s="45" t="str">
        <f>'Calendario 2025'!G172</f>
        <v>Feriado Día Nacional de los Pueblos Indígenas</v>
      </c>
      <c r="F46" s="60">
        <f>'Calendario 2025'!A172</f>
        <v>45828</v>
      </c>
      <c r="G46" s="60">
        <f t="shared" si="1"/>
        <v>45828</v>
      </c>
    </row>
    <row r="47" spans="1:7" ht="30" x14ac:dyDescent="0.25">
      <c r="A47" s="40">
        <v>45</v>
      </c>
      <c r="B47" s="40" t="s">
        <v>334</v>
      </c>
      <c r="C47" s="45" t="s">
        <v>138</v>
      </c>
      <c r="D47" s="45" t="s">
        <v>335</v>
      </c>
      <c r="E47" s="45" t="str">
        <f>'Calendario 2025'!G173</f>
        <v>Clases en formato on line sincrónico, sin evaluaciones presenciales</v>
      </c>
      <c r="F47" s="60">
        <f>'Calendario 2025'!A173</f>
        <v>45829</v>
      </c>
      <c r="G47" s="60">
        <f t="shared" si="1"/>
        <v>45829</v>
      </c>
    </row>
    <row r="48" spans="1:7" ht="30" x14ac:dyDescent="0.25">
      <c r="A48" s="40">
        <v>46</v>
      </c>
      <c r="B48" s="40" t="s">
        <v>334</v>
      </c>
      <c r="C48" s="45" t="s">
        <v>145</v>
      </c>
      <c r="D48" s="45" t="s">
        <v>335</v>
      </c>
      <c r="E48" s="45" t="str">
        <f>'Calendario 2025'!N175</f>
        <v>Cierre Encuesta de Servicios 2025-1</v>
      </c>
      <c r="F48" s="60">
        <f>'Calendario 2025'!A175</f>
        <v>45831</v>
      </c>
      <c r="G48" s="60">
        <f>F48</f>
        <v>45831</v>
      </c>
    </row>
    <row r="49" spans="1:7" ht="30" x14ac:dyDescent="0.25">
      <c r="A49" s="40">
        <v>47</v>
      </c>
      <c r="B49" s="40" t="s">
        <v>334</v>
      </c>
      <c r="C49" s="45" t="s">
        <v>143</v>
      </c>
      <c r="D49" s="45" t="s">
        <v>335</v>
      </c>
      <c r="E49" s="45" t="str">
        <f>'Calendario 2025'!L175</f>
        <v>Talleres Online de Empleabilidad 2025-1</v>
      </c>
      <c r="F49" s="60">
        <f>'Calendario 2025'!A175</f>
        <v>45831</v>
      </c>
      <c r="G49" s="60">
        <f>'Calendario 2025'!A178</f>
        <v>45834</v>
      </c>
    </row>
    <row r="50" spans="1:7" x14ac:dyDescent="0.25">
      <c r="A50" s="40">
        <v>48</v>
      </c>
      <c r="B50" s="40" t="s">
        <v>334</v>
      </c>
      <c r="C50" s="45" t="s">
        <v>140</v>
      </c>
      <c r="D50" s="45" t="s">
        <v>348</v>
      </c>
      <c r="E50" s="45" t="str">
        <f>'Calendario 2025'!I194</f>
        <v xml:space="preserve">Examen Primera Instancia MODTIIA y SP29020 </v>
      </c>
      <c r="F50" s="60">
        <f>'Calendario 2025'!A180</f>
        <v>45836</v>
      </c>
      <c r="G50" s="60">
        <f>'Calendario 2025'!A179</f>
        <v>45835</v>
      </c>
    </row>
    <row r="51" spans="1:7" ht="30" x14ac:dyDescent="0.25">
      <c r="A51" s="40">
        <v>49</v>
      </c>
      <c r="B51" s="40" t="s">
        <v>334</v>
      </c>
      <c r="C51" s="45" t="s">
        <v>138</v>
      </c>
      <c r="D51" s="45" t="s">
        <v>335</v>
      </c>
      <c r="E51" s="45" t="str">
        <f>'Calendario 2025'!G181</f>
        <v>Feriado San Pedro y San Pablo</v>
      </c>
      <c r="F51" s="60">
        <f>'Calendario 2025'!A181</f>
        <v>45837</v>
      </c>
      <c r="G51" s="60">
        <f>F51</f>
        <v>45837</v>
      </c>
    </row>
    <row r="52" spans="1:7" ht="30" x14ac:dyDescent="0.25">
      <c r="A52" s="40">
        <v>50</v>
      </c>
      <c r="B52" s="40" t="s">
        <v>334</v>
      </c>
      <c r="C52" s="45" t="s">
        <v>138</v>
      </c>
      <c r="D52" s="45" t="s">
        <v>335</v>
      </c>
      <c r="E52" s="45" t="str">
        <f>'Calendario 2025'!G187</f>
        <v>Término clases lectivas 2025-1</v>
      </c>
      <c r="F52" s="60">
        <f>'Calendario 2025'!A187</f>
        <v>45843</v>
      </c>
      <c r="G52" s="60">
        <f t="shared" ref="G52:G91" si="2">F52</f>
        <v>45843</v>
      </c>
    </row>
    <row r="53" spans="1:7" ht="30" x14ac:dyDescent="0.25">
      <c r="A53" s="40">
        <v>51</v>
      </c>
      <c r="B53" s="40" t="s">
        <v>334</v>
      </c>
      <c r="C53" s="45" t="s">
        <v>144</v>
      </c>
      <c r="D53" s="45" t="s">
        <v>335</v>
      </c>
      <c r="E53" s="45" t="str">
        <f>'Calendario 2025'!M187</f>
        <v>Cierre Programa de Incentivo para Emprendedores IGS</v>
      </c>
      <c r="F53" s="60">
        <f>'Calendario 2025'!A187</f>
        <v>45843</v>
      </c>
      <c r="G53" s="60">
        <f t="shared" si="2"/>
        <v>45843</v>
      </c>
    </row>
    <row r="54" spans="1:7" x14ac:dyDescent="0.25">
      <c r="A54" s="40">
        <v>52</v>
      </c>
      <c r="B54" s="40" t="s">
        <v>334</v>
      </c>
      <c r="C54" s="45" t="s">
        <v>140</v>
      </c>
      <c r="D54" s="45" t="s">
        <v>348</v>
      </c>
      <c r="E54" s="45" t="str">
        <f>'Calendario 2025'!I201</f>
        <v>Examen de Repetición Todos los módulos</v>
      </c>
      <c r="F54" s="60">
        <f>'Calendario 2025'!A187</f>
        <v>45843</v>
      </c>
      <c r="G54" s="60">
        <f t="shared" si="2"/>
        <v>45843</v>
      </c>
    </row>
    <row r="55" spans="1:7" ht="30" x14ac:dyDescent="0.25">
      <c r="A55" s="40">
        <v>53</v>
      </c>
      <c r="B55" s="40" t="s">
        <v>334</v>
      </c>
      <c r="C55" s="45" t="s">
        <v>143</v>
      </c>
      <c r="D55" s="45" t="s">
        <v>335</v>
      </c>
      <c r="E55" s="45" t="str">
        <f>'Calendario 2025'!L197</f>
        <v>Término Proceso de Práctica 2025-1 (Solicitudes / Supervisiones / Evaluaciones Finales)</v>
      </c>
      <c r="F55" s="60">
        <f>'Calendario 2025'!A197</f>
        <v>45853</v>
      </c>
      <c r="G55" s="60">
        <f t="shared" si="2"/>
        <v>45853</v>
      </c>
    </row>
    <row r="56" spans="1:7" ht="30" x14ac:dyDescent="0.25">
      <c r="A56" s="40">
        <v>54</v>
      </c>
      <c r="B56" s="40" t="s">
        <v>334</v>
      </c>
      <c r="C56" s="45" t="s">
        <v>138</v>
      </c>
      <c r="D56" s="45" t="s">
        <v>335</v>
      </c>
      <c r="E56" s="45" t="str">
        <f>'Calendario 2025'!G198</f>
        <v>Feriado Día de la Virgen del Carmen</v>
      </c>
      <c r="F56" s="60">
        <f>'Calendario 2025'!A198</f>
        <v>45854</v>
      </c>
      <c r="G56" s="60">
        <f t="shared" si="2"/>
        <v>45854</v>
      </c>
    </row>
    <row r="57" spans="1:7" ht="30" x14ac:dyDescent="0.25">
      <c r="A57" s="40">
        <v>55</v>
      </c>
      <c r="B57" s="40" t="s">
        <v>334</v>
      </c>
      <c r="C57" s="45" t="s">
        <v>143</v>
      </c>
      <c r="D57" s="45" t="s">
        <v>335</v>
      </c>
      <c r="E57" s="45" t="str">
        <f>'Calendario 2025'!L199</f>
        <v>Inicio Proceso de Práctica 2025-2 (Solicitudes / Supervisiones / Evaluaciones Finales)</v>
      </c>
      <c r="F57" s="60">
        <f>'Calendario 2025'!A199</f>
        <v>45855</v>
      </c>
      <c r="G57" s="60">
        <f t="shared" si="2"/>
        <v>45855</v>
      </c>
    </row>
    <row r="58" spans="1:7" ht="30" x14ac:dyDescent="0.25">
      <c r="A58" s="40">
        <v>56</v>
      </c>
      <c r="B58" s="40" t="s">
        <v>334</v>
      </c>
      <c r="C58" s="45" t="s">
        <v>138</v>
      </c>
      <c r="D58" s="45" t="s">
        <v>335</v>
      </c>
      <c r="E58" s="45" t="str">
        <f>'Calendario 2025'!F203</f>
        <v>INICIO VACACIONES ESTUDIANTES</v>
      </c>
      <c r="F58" s="60">
        <f>'Calendario 2025'!A203</f>
        <v>45859</v>
      </c>
      <c r="G58" s="60">
        <f t="shared" si="2"/>
        <v>45859</v>
      </c>
    </row>
    <row r="59" spans="1:7" ht="30" x14ac:dyDescent="0.25">
      <c r="A59" s="40">
        <v>57</v>
      </c>
      <c r="B59" s="40" t="s">
        <v>342</v>
      </c>
      <c r="C59" s="45" t="s">
        <v>146</v>
      </c>
      <c r="D59" s="45" t="s">
        <v>335</v>
      </c>
      <c r="E59" s="45" t="s">
        <v>343</v>
      </c>
      <c r="F59" s="60">
        <f>'Calendario 2025'!A205</f>
        <v>45861</v>
      </c>
      <c r="G59" s="60">
        <f t="shared" si="2"/>
        <v>45861</v>
      </c>
    </row>
    <row r="60" spans="1:7" ht="30" x14ac:dyDescent="0.25">
      <c r="A60" s="40">
        <v>59</v>
      </c>
      <c r="B60" s="40" t="s">
        <v>342</v>
      </c>
      <c r="C60" s="45" t="s">
        <v>146</v>
      </c>
      <c r="D60" s="45" t="s">
        <v>335</v>
      </c>
      <c r="E60" s="45" t="str">
        <f>'Calendario 2025'!O214</f>
        <v>Cierre de Matrículas 2025-2</v>
      </c>
      <c r="F60" s="60">
        <f>'Calendario 2025'!A214</f>
        <v>45870</v>
      </c>
      <c r="G60" s="60">
        <f t="shared" si="2"/>
        <v>45870</v>
      </c>
    </row>
    <row r="61" spans="1:7" ht="30" x14ac:dyDescent="0.25">
      <c r="A61" s="40">
        <v>60</v>
      </c>
      <c r="B61" s="40" t="s">
        <v>342</v>
      </c>
      <c r="C61" s="45" t="s">
        <v>138</v>
      </c>
      <c r="D61" s="45" t="s">
        <v>335</v>
      </c>
      <c r="E61" s="162" t="str">
        <f>'Calendario 2025'!G217</f>
        <v>Inicio clases lectivas semestre 2025_2</v>
      </c>
      <c r="F61" s="60">
        <f>'Calendario 2025'!A217</f>
        <v>45873</v>
      </c>
      <c r="G61" s="60">
        <f t="shared" si="2"/>
        <v>45873</v>
      </c>
    </row>
    <row r="62" spans="1:7" ht="30" x14ac:dyDescent="0.25">
      <c r="A62" s="40">
        <v>61</v>
      </c>
      <c r="B62" s="40" t="s">
        <v>342</v>
      </c>
      <c r="C62" s="45" t="s">
        <v>143</v>
      </c>
      <c r="D62" s="45" t="s">
        <v>335</v>
      </c>
      <c r="E62" s="45" t="str">
        <f>'Calendario 2025'!L217</f>
        <v>Inicio Campaña Mundo Laboral 2025-2</v>
      </c>
      <c r="F62" s="60">
        <f>'Calendario 2025'!A217</f>
        <v>45873</v>
      </c>
      <c r="G62" s="60">
        <f t="shared" si="2"/>
        <v>45873</v>
      </c>
    </row>
    <row r="63" spans="1:7" ht="30" x14ac:dyDescent="0.25">
      <c r="A63" s="40">
        <v>63</v>
      </c>
      <c r="B63" s="40" t="s">
        <v>342</v>
      </c>
      <c r="C63" s="45" t="s">
        <v>139</v>
      </c>
      <c r="D63" s="45" t="s">
        <v>335</v>
      </c>
      <c r="E63" s="45" t="s">
        <v>344</v>
      </c>
      <c r="F63" s="60">
        <f>'Calendario 2025'!A219</f>
        <v>45875</v>
      </c>
      <c r="G63" s="60">
        <f t="shared" si="2"/>
        <v>45875</v>
      </c>
    </row>
    <row r="64" spans="1:7" ht="30" x14ac:dyDescent="0.25">
      <c r="A64" s="40">
        <v>64</v>
      </c>
      <c r="B64" s="40" t="s">
        <v>342</v>
      </c>
      <c r="C64" s="45" t="s">
        <v>143</v>
      </c>
      <c r="D64" s="45" t="s">
        <v>335</v>
      </c>
      <c r="E64" s="45" t="str">
        <f>'Calendario 2025'!L226</f>
        <v>Charla Nacional Proceso de Práctica 2025-2</v>
      </c>
      <c r="F64" s="60">
        <f>'Calendario 2025'!A226</f>
        <v>45882</v>
      </c>
      <c r="G64" s="60">
        <f t="shared" si="2"/>
        <v>45882</v>
      </c>
    </row>
    <row r="65" spans="1:7" ht="30" x14ac:dyDescent="0.25">
      <c r="A65" s="40">
        <v>65</v>
      </c>
      <c r="B65" s="40" t="s">
        <v>342</v>
      </c>
      <c r="C65" s="45" t="s">
        <v>138</v>
      </c>
      <c r="D65" s="45" t="s">
        <v>335</v>
      </c>
      <c r="E65" s="45" t="str">
        <f>'Calendario 2025'!G228</f>
        <v>Feriado Asunción de la Virgen</v>
      </c>
      <c r="F65" s="60">
        <f>'Calendario 2025'!A228</f>
        <v>45884</v>
      </c>
      <c r="G65" s="60">
        <f t="shared" si="2"/>
        <v>45884</v>
      </c>
    </row>
    <row r="66" spans="1:7" ht="30" x14ac:dyDescent="0.25">
      <c r="A66" s="40">
        <v>66</v>
      </c>
      <c r="B66" s="40" t="s">
        <v>342</v>
      </c>
      <c r="C66" s="45" t="s">
        <v>138</v>
      </c>
      <c r="D66" s="45" t="s">
        <v>335</v>
      </c>
      <c r="E66" s="45" t="str">
        <f>'Calendario 2025'!G229</f>
        <v>Clases en formato on line sincrónico, sin evaluaciones presenciales</v>
      </c>
      <c r="F66" s="60">
        <f>'Calendario 2025'!A229</f>
        <v>45885</v>
      </c>
      <c r="G66" s="60">
        <f t="shared" si="2"/>
        <v>45885</v>
      </c>
    </row>
    <row r="67" spans="1:7" ht="30" x14ac:dyDescent="0.25">
      <c r="A67" s="40">
        <v>68</v>
      </c>
      <c r="B67" s="40" t="s">
        <v>342</v>
      </c>
      <c r="C67" s="45" t="s">
        <v>139</v>
      </c>
      <c r="D67" s="45" t="s">
        <v>335</v>
      </c>
      <c r="E67" s="45" t="s">
        <v>345</v>
      </c>
      <c r="F67" s="60">
        <f>'Calendario 2025'!A245</f>
        <v>45901</v>
      </c>
      <c r="G67" s="60">
        <f t="shared" si="2"/>
        <v>45901</v>
      </c>
    </row>
    <row r="68" spans="1:7" ht="30" x14ac:dyDescent="0.25">
      <c r="A68" s="40">
        <v>70</v>
      </c>
      <c r="B68" s="40" t="s">
        <v>342</v>
      </c>
      <c r="C68" s="45" t="s">
        <v>143</v>
      </c>
      <c r="D68" s="45" t="s">
        <v>335</v>
      </c>
      <c r="E68" s="45" t="str">
        <f>'Calendario 2025'!L245</f>
        <v>Talleres Online de Empleabilidad 2025-2</v>
      </c>
      <c r="F68" s="60">
        <f>'Calendario 2025'!A245</f>
        <v>45901</v>
      </c>
      <c r="G68" s="60">
        <f>'Calendario 2025'!A248</f>
        <v>45904</v>
      </c>
    </row>
    <row r="69" spans="1:7" ht="30" x14ac:dyDescent="0.25">
      <c r="A69" s="40">
        <v>71</v>
      </c>
      <c r="B69" s="40" t="s">
        <v>342</v>
      </c>
      <c r="C69" s="45" t="s">
        <v>139</v>
      </c>
      <c r="D69" s="45" t="s">
        <v>335</v>
      </c>
      <c r="E69" s="45" t="str">
        <f>'Calendario 2025'!H248</f>
        <v>Cierre Solicitudes de Retiro 2025-2</v>
      </c>
      <c r="F69" s="60">
        <f>'Calendario 2025'!A248</f>
        <v>45904</v>
      </c>
      <c r="G69" s="60">
        <f t="shared" si="2"/>
        <v>45904</v>
      </c>
    </row>
    <row r="70" spans="1:7" ht="30" x14ac:dyDescent="0.25">
      <c r="A70" s="40">
        <v>73</v>
      </c>
      <c r="B70" s="40" t="s">
        <v>342</v>
      </c>
      <c r="C70" s="45" t="s">
        <v>138</v>
      </c>
      <c r="D70" s="45" t="s">
        <v>335</v>
      </c>
      <c r="E70" s="45" t="str">
        <f>'Calendario 2025'!G255</f>
        <v>Clases en formato on line sincrónico, sin evaluaciones presenciales</v>
      </c>
      <c r="F70" s="60">
        <f>'Calendario 2025'!A255</f>
        <v>45911</v>
      </c>
      <c r="G70" s="60">
        <f t="shared" si="2"/>
        <v>45911</v>
      </c>
    </row>
    <row r="71" spans="1:7" ht="30" x14ac:dyDescent="0.25">
      <c r="A71" s="40">
        <v>74</v>
      </c>
      <c r="B71" s="40" t="s">
        <v>342</v>
      </c>
      <c r="C71" s="45" t="s">
        <v>138</v>
      </c>
      <c r="D71" s="45" t="s">
        <v>335</v>
      </c>
      <c r="E71" s="45" t="str">
        <f>'Calendario 2025'!G262</f>
        <v>Feriado Independencia Nacional</v>
      </c>
      <c r="F71" s="60">
        <f>'Calendario 2025'!A262</f>
        <v>45918</v>
      </c>
      <c r="G71" s="60">
        <f t="shared" si="2"/>
        <v>45918</v>
      </c>
    </row>
    <row r="72" spans="1:7" ht="30" x14ac:dyDescent="0.25">
      <c r="A72" s="40">
        <v>75</v>
      </c>
      <c r="B72" s="40" t="s">
        <v>342</v>
      </c>
      <c r="C72" s="45" t="s">
        <v>138</v>
      </c>
      <c r="D72" s="45" t="s">
        <v>335</v>
      </c>
      <c r="E72" s="45" t="str">
        <f>'Calendario 2025'!G263</f>
        <v>Feriado Día de las Glorias del Ejército</v>
      </c>
      <c r="F72" s="60">
        <f>'Calendario 2025'!A263</f>
        <v>45919</v>
      </c>
      <c r="G72" s="60">
        <f t="shared" si="2"/>
        <v>45919</v>
      </c>
    </row>
    <row r="73" spans="1:7" ht="30" x14ac:dyDescent="0.25">
      <c r="A73" s="40">
        <v>76</v>
      </c>
      <c r="B73" s="40" t="s">
        <v>342</v>
      </c>
      <c r="C73" s="45" t="s">
        <v>138</v>
      </c>
      <c r="D73" s="45" t="s">
        <v>335</v>
      </c>
      <c r="E73" s="45" t="str">
        <f>'Calendario 2025'!G264</f>
        <v>Feriado Académico, receso sin clases</v>
      </c>
      <c r="F73" s="60">
        <f>'Calendario 2025'!A264</f>
        <v>45920</v>
      </c>
      <c r="G73" s="60">
        <f t="shared" si="2"/>
        <v>45920</v>
      </c>
    </row>
    <row r="74" spans="1:7" ht="30" x14ac:dyDescent="0.25">
      <c r="A74" s="40">
        <v>77</v>
      </c>
      <c r="B74" s="40" t="s">
        <v>342</v>
      </c>
      <c r="C74" s="45" t="s">
        <v>143</v>
      </c>
      <c r="D74" s="45" t="s">
        <v>335</v>
      </c>
      <c r="E74" s="45" t="str">
        <f>'Calendario 2025'!L275</f>
        <v>Ciclo de Charlas de Empresas en Convenio para Práctica 2025-2</v>
      </c>
      <c r="F74" s="60">
        <f>'Calendario 2025'!A275</f>
        <v>45931</v>
      </c>
      <c r="G74" s="60">
        <f t="shared" si="2"/>
        <v>45931</v>
      </c>
    </row>
    <row r="75" spans="1:7" ht="30" x14ac:dyDescent="0.25">
      <c r="A75" s="40">
        <v>78</v>
      </c>
      <c r="B75" s="40" t="s">
        <v>342</v>
      </c>
      <c r="C75" s="45" t="s">
        <v>138</v>
      </c>
      <c r="D75" s="45" t="s">
        <v>335</v>
      </c>
      <c r="E75" s="45" t="str">
        <f>'Calendario 2025'!G286</f>
        <v>Feriado Encuentro de Dos Mundos</v>
      </c>
      <c r="F75" s="60">
        <f>'Calendario 2025'!A286</f>
        <v>45942</v>
      </c>
      <c r="G75" s="60">
        <f t="shared" si="2"/>
        <v>45942</v>
      </c>
    </row>
    <row r="76" spans="1:7" ht="30" x14ac:dyDescent="0.25">
      <c r="A76" s="40">
        <v>80</v>
      </c>
      <c r="B76" s="40" t="s">
        <v>342</v>
      </c>
      <c r="C76" s="45" t="s">
        <v>143</v>
      </c>
      <c r="D76" s="45" t="s">
        <v>335</v>
      </c>
      <c r="E76" s="45" t="str">
        <f>'Calendario 2025'!L298</f>
        <v>Término Campaña Mundo Laboral 2025-2</v>
      </c>
      <c r="F76" s="60">
        <f>'Calendario 2025'!A298</f>
        <v>45954</v>
      </c>
      <c r="G76" s="60">
        <f t="shared" si="2"/>
        <v>45954</v>
      </c>
    </row>
    <row r="77" spans="1:7" ht="30" x14ac:dyDescent="0.25">
      <c r="A77" s="40">
        <v>81</v>
      </c>
      <c r="B77" s="40" t="s">
        <v>342</v>
      </c>
      <c r="C77" s="45" t="s">
        <v>138</v>
      </c>
      <c r="D77" s="45" t="s">
        <v>335</v>
      </c>
      <c r="E77" s="45" t="str">
        <f>'Calendario 2025'!G300</f>
        <v>Feriado Elecciones Municipales, Consejeros Regionales y Gobernadores Regionales</v>
      </c>
      <c r="F77" s="60">
        <f>'Calendario 2025'!A300</f>
        <v>45956</v>
      </c>
      <c r="G77" s="60">
        <f t="shared" si="2"/>
        <v>45956</v>
      </c>
    </row>
    <row r="78" spans="1:7" ht="30" x14ac:dyDescent="0.25">
      <c r="A78" s="40">
        <v>82</v>
      </c>
      <c r="B78" s="40" t="s">
        <v>342</v>
      </c>
      <c r="C78" s="45" t="s">
        <v>138</v>
      </c>
      <c r="D78" s="45" t="s">
        <v>335</v>
      </c>
      <c r="E78" s="45" t="str">
        <f>'Calendario 2025'!G305</f>
        <v>Feriado Día de las Iglesias Evangélicas y Protestantes</v>
      </c>
      <c r="F78" s="60">
        <f>'Calendario 2025'!A305</f>
        <v>45961</v>
      </c>
      <c r="G78" s="60">
        <f t="shared" si="2"/>
        <v>45961</v>
      </c>
    </row>
    <row r="79" spans="1:7" ht="30" x14ac:dyDescent="0.25">
      <c r="A79" s="40">
        <v>83</v>
      </c>
      <c r="B79" s="40" t="s">
        <v>342</v>
      </c>
      <c r="C79" s="45" t="s">
        <v>138</v>
      </c>
      <c r="D79" s="45" t="s">
        <v>335</v>
      </c>
      <c r="E79" s="45" t="str">
        <f>'Calendario 2025'!G306</f>
        <v>Feriado Día de Todos los Santos</v>
      </c>
      <c r="F79" s="60">
        <f>'Calendario 2025'!A306</f>
        <v>45962</v>
      </c>
      <c r="G79" s="60">
        <f t="shared" si="2"/>
        <v>45962</v>
      </c>
    </row>
    <row r="80" spans="1:7" ht="30" x14ac:dyDescent="0.25">
      <c r="A80" s="40">
        <v>85</v>
      </c>
      <c r="B80" s="40" t="s">
        <v>342</v>
      </c>
      <c r="C80" s="45" t="s">
        <v>139</v>
      </c>
      <c r="D80" s="45" t="s">
        <v>335</v>
      </c>
      <c r="E80" s="45" t="s">
        <v>346</v>
      </c>
      <c r="F80" s="60">
        <f>'Calendario 2025'!A310</f>
        <v>45966</v>
      </c>
      <c r="G80" s="60">
        <f t="shared" si="2"/>
        <v>45966</v>
      </c>
    </row>
    <row r="81" spans="1:7" ht="30" x14ac:dyDescent="0.25">
      <c r="A81" s="40">
        <v>88</v>
      </c>
      <c r="B81" s="40" t="s">
        <v>342</v>
      </c>
      <c r="C81" s="45" t="s">
        <v>138</v>
      </c>
      <c r="D81" s="45" t="s">
        <v>335</v>
      </c>
      <c r="E81" s="45" t="str">
        <f>'Calendario 2025'!G321</f>
        <v>Feriado Elecciones Presidenciales y Parlamentarias</v>
      </c>
      <c r="F81" s="60">
        <f>'Calendario 2025'!A321</f>
        <v>45977</v>
      </c>
      <c r="G81" s="60">
        <f t="shared" si="2"/>
        <v>45977</v>
      </c>
    </row>
    <row r="82" spans="1:7" x14ac:dyDescent="0.25">
      <c r="A82" s="40">
        <v>89</v>
      </c>
      <c r="B82" s="40" t="s">
        <v>342</v>
      </c>
      <c r="C82" s="45" t="s">
        <v>140</v>
      </c>
      <c r="D82" s="45" t="s">
        <v>348</v>
      </c>
      <c r="E82" s="45" t="str">
        <f>'Calendario 2025'!I322</f>
        <v>Término Encuesta de Satisfacción Modular 2025-2</v>
      </c>
      <c r="F82" s="60">
        <f>'Calendario 2025'!A322</f>
        <v>45978</v>
      </c>
      <c r="G82" s="60">
        <f t="shared" si="2"/>
        <v>45978</v>
      </c>
    </row>
    <row r="83" spans="1:7" ht="30" x14ac:dyDescent="0.25">
      <c r="A83" s="40">
        <v>90</v>
      </c>
      <c r="B83" s="40" t="s">
        <v>342</v>
      </c>
      <c r="C83" s="45" t="s">
        <v>138</v>
      </c>
      <c r="D83" s="45" t="s">
        <v>335</v>
      </c>
      <c r="E83" s="45" t="str">
        <f>'Calendario 2025'!G327</f>
        <v>Término clases lectivas 2025-2</v>
      </c>
      <c r="F83" s="60">
        <f>'Calendario 2025'!A327</f>
        <v>45983</v>
      </c>
      <c r="G83" s="60">
        <f t="shared" si="2"/>
        <v>45983</v>
      </c>
    </row>
    <row r="84" spans="1:7" x14ac:dyDescent="0.25">
      <c r="A84" s="40">
        <v>91</v>
      </c>
      <c r="B84" s="40" t="s">
        <v>342</v>
      </c>
      <c r="C84" s="45" t="s">
        <v>140</v>
      </c>
      <c r="D84" s="45" t="s">
        <v>348</v>
      </c>
      <c r="E84" s="45" t="str">
        <f>'Calendario 2025'!I327</f>
        <v>Examen Primera Instancia (excepto MODTIIA / MODTITCA / SP29020)</v>
      </c>
      <c r="F84" s="60">
        <f>'Calendario 2025'!A327</f>
        <v>45983</v>
      </c>
      <c r="G84" s="60">
        <f t="shared" si="2"/>
        <v>45983</v>
      </c>
    </row>
    <row r="85" spans="1:7" ht="30" x14ac:dyDescent="0.25">
      <c r="A85" s="40">
        <v>92</v>
      </c>
      <c r="B85" s="40" t="s">
        <v>342</v>
      </c>
      <c r="C85" s="45" t="s">
        <v>138</v>
      </c>
      <c r="D85" s="45" t="s">
        <v>335</v>
      </c>
      <c r="E85" s="45" t="str">
        <f>'Calendario 2025'!G328</f>
        <v>Feriado Segunda Vuelta Elección Gobernadores Regionales
(Por Confirmar)</v>
      </c>
      <c r="F85" s="60">
        <f>'Calendario 2025'!A328</f>
        <v>45984</v>
      </c>
      <c r="G85" s="60">
        <f t="shared" si="2"/>
        <v>45984</v>
      </c>
    </row>
    <row r="86" spans="1:7" x14ac:dyDescent="0.25">
      <c r="A86" s="40">
        <v>93</v>
      </c>
      <c r="B86" s="40" t="s">
        <v>342</v>
      </c>
      <c r="C86" s="45" t="s">
        <v>140</v>
      </c>
      <c r="D86" s="45" t="s">
        <v>348</v>
      </c>
      <c r="E86" s="45" t="str">
        <f>'Calendario 2025'!I334</f>
        <v>Examen Primera Instancia de MODTIIA,  MODTITCA  y SP29020</v>
      </c>
      <c r="F86" s="60">
        <f>'Calendario 2025'!A334</f>
        <v>45990</v>
      </c>
      <c r="G86" s="60">
        <f t="shared" si="2"/>
        <v>45990</v>
      </c>
    </row>
    <row r="87" spans="1:7" ht="30" x14ac:dyDescent="0.25">
      <c r="A87" s="40">
        <v>94</v>
      </c>
      <c r="B87" s="40" t="s">
        <v>342</v>
      </c>
      <c r="C87" s="45" t="s">
        <v>143</v>
      </c>
      <c r="D87" s="45" t="s">
        <v>335</v>
      </c>
      <c r="E87" s="45" t="str">
        <f>'Calendario 2025'!L337</f>
        <v>Término Proceso de Práctica 2025-2 (Solicitudes / Supervisiones / Evaluaciones Finales)</v>
      </c>
      <c r="F87" s="60">
        <f>'Calendario 2025'!A337</f>
        <v>45993</v>
      </c>
      <c r="G87" s="60">
        <f t="shared" si="2"/>
        <v>45993</v>
      </c>
    </row>
    <row r="88" spans="1:7" x14ac:dyDescent="0.25">
      <c r="A88" s="40">
        <v>95</v>
      </c>
      <c r="B88" s="40" t="s">
        <v>342</v>
      </c>
      <c r="C88" s="45" t="s">
        <v>140</v>
      </c>
      <c r="D88" s="45" t="s">
        <v>348</v>
      </c>
      <c r="E88" s="45" t="str">
        <f>'Calendario 2025'!I341</f>
        <v>Examen de Repetición todos los módulos</v>
      </c>
      <c r="F88" s="60">
        <f>'Calendario 2025'!A340</f>
        <v>45996</v>
      </c>
      <c r="G88" s="60">
        <f t="shared" si="2"/>
        <v>45996</v>
      </c>
    </row>
    <row r="89" spans="1:7" ht="30" x14ac:dyDescent="0.25">
      <c r="A89" s="40">
        <v>96</v>
      </c>
      <c r="B89" s="40" t="s">
        <v>342</v>
      </c>
      <c r="C89" s="45" t="s">
        <v>138</v>
      </c>
      <c r="D89" s="45" t="s">
        <v>335</v>
      </c>
      <c r="E89" s="45" t="str">
        <f>'Calendario 2025'!G343</f>
        <v>Feriado Inmaculada Concepción</v>
      </c>
      <c r="F89" s="60">
        <f>'Calendario 2025'!A343</f>
        <v>45999</v>
      </c>
      <c r="G89" s="60">
        <f t="shared" si="2"/>
        <v>45999</v>
      </c>
    </row>
    <row r="90" spans="1:7" ht="30" x14ac:dyDescent="0.25">
      <c r="A90" s="40">
        <v>97</v>
      </c>
      <c r="B90" s="40" t="s">
        <v>342</v>
      </c>
      <c r="C90" s="45" t="s">
        <v>138</v>
      </c>
      <c r="D90" s="45" t="s">
        <v>335</v>
      </c>
      <c r="E90" s="45" t="str">
        <f>'Calendario 2025'!G344</f>
        <v>Inicio Vacaciones estudiantes</v>
      </c>
      <c r="F90" s="60">
        <f>'Calendario 2025'!A344</f>
        <v>46000</v>
      </c>
      <c r="G90" s="60">
        <f t="shared" si="2"/>
        <v>46000</v>
      </c>
    </row>
    <row r="91" spans="1:7" ht="30" x14ac:dyDescent="0.25">
      <c r="A91" s="40">
        <v>98</v>
      </c>
      <c r="B91" s="40" t="s">
        <v>342</v>
      </c>
      <c r="C91" s="45" t="s">
        <v>138</v>
      </c>
      <c r="D91" s="45" t="s">
        <v>335</v>
      </c>
      <c r="E91" s="45" t="str">
        <f>'Calendario 2025'!G349</f>
        <v>Feriado Elecciones Presidenciales (2da vuelta). Por confirmar</v>
      </c>
      <c r="F91" s="60">
        <f>'Calendario 2025'!A349</f>
        <v>46005</v>
      </c>
      <c r="G91" s="60">
        <f t="shared" si="2"/>
        <v>46005</v>
      </c>
    </row>
  </sheetData>
  <autoFilter ref="A2:G91" xr:uid="{E690A86C-D28B-4B49-A384-11EBEB1074C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3242-0567-4D7D-861A-50858DA92BE0}">
  <dimension ref="A1:F27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34.28515625" customWidth="1"/>
    <col min="2" max="2" width="11.42578125" style="1"/>
    <col min="5" max="5" width="43.28515625" customWidth="1"/>
    <col min="6" max="6" width="69.42578125" customWidth="1"/>
  </cols>
  <sheetData>
    <row r="1" spans="1:6" x14ac:dyDescent="0.25">
      <c r="A1" s="48" t="s">
        <v>132</v>
      </c>
      <c r="B1" s="48" t="s">
        <v>134</v>
      </c>
      <c r="C1" s="49" t="s">
        <v>135</v>
      </c>
      <c r="D1" s="49" t="s">
        <v>136</v>
      </c>
      <c r="E1" s="50" t="s">
        <v>137</v>
      </c>
      <c r="F1" s="69" t="s">
        <v>138</v>
      </c>
    </row>
    <row r="2" spans="1:6" x14ac:dyDescent="0.25">
      <c r="A2" s="64">
        <v>45745</v>
      </c>
      <c r="B2" s="65">
        <v>29</v>
      </c>
      <c r="C2" s="66" t="s">
        <v>349</v>
      </c>
      <c r="D2" s="66">
        <v>2025</v>
      </c>
      <c r="E2" s="67" t="s">
        <v>181</v>
      </c>
      <c r="F2" s="94" t="s">
        <v>182</v>
      </c>
    </row>
    <row r="3" spans="1:6" x14ac:dyDescent="0.25">
      <c r="A3" s="41">
        <v>45765</v>
      </c>
      <c r="B3" s="42">
        <v>18</v>
      </c>
      <c r="C3" s="43" t="s">
        <v>350</v>
      </c>
      <c r="D3" s="43">
        <v>2025</v>
      </c>
      <c r="E3" s="44" t="s">
        <v>148</v>
      </c>
      <c r="F3" s="118" t="s">
        <v>198</v>
      </c>
    </row>
    <row r="4" spans="1:6" x14ac:dyDescent="0.25">
      <c r="A4" s="41">
        <v>45766</v>
      </c>
      <c r="B4" s="42">
        <v>19</v>
      </c>
      <c r="C4" s="43" t="s">
        <v>350</v>
      </c>
      <c r="D4" s="43">
        <v>2025</v>
      </c>
      <c r="E4" s="44" t="s">
        <v>148</v>
      </c>
      <c r="F4" s="118" t="s">
        <v>199</v>
      </c>
    </row>
    <row r="5" spans="1:6" x14ac:dyDescent="0.25">
      <c r="A5" s="41">
        <v>45778</v>
      </c>
      <c r="B5" s="42">
        <v>1</v>
      </c>
      <c r="C5" s="43" t="s">
        <v>351</v>
      </c>
      <c r="D5" s="43">
        <v>2025</v>
      </c>
      <c r="E5" s="44" t="s">
        <v>148</v>
      </c>
      <c r="F5" s="118" t="s">
        <v>208</v>
      </c>
    </row>
    <row r="6" spans="1:6" x14ac:dyDescent="0.25">
      <c r="A6" s="41">
        <v>45779</v>
      </c>
      <c r="B6" s="132">
        <v>2</v>
      </c>
      <c r="C6" s="43" t="s">
        <v>351</v>
      </c>
      <c r="D6" s="43">
        <v>2025</v>
      </c>
      <c r="E6" s="42" t="s">
        <v>43</v>
      </c>
      <c r="F6" s="93" t="s">
        <v>209</v>
      </c>
    </row>
    <row r="7" spans="1:6" x14ac:dyDescent="0.25">
      <c r="A7" s="41">
        <v>45780</v>
      </c>
      <c r="B7" s="132">
        <v>3</v>
      </c>
      <c r="C7" s="43" t="s">
        <v>351</v>
      </c>
      <c r="D7" s="43">
        <v>2025</v>
      </c>
      <c r="E7" s="42" t="s">
        <v>43</v>
      </c>
      <c r="F7" s="93" t="s">
        <v>209</v>
      </c>
    </row>
    <row r="8" spans="1:6" x14ac:dyDescent="0.25">
      <c r="A8" s="41">
        <v>45798</v>
      </c>
      <c r="B8" s="42">
        <v>21</v>
      </c>
      <c r="C8" s="43" t="s">
        <v>351</v>
      </c>
      <c r="D8" s="43">
        <v>2025</v>
      </c>
      <c r="E8" s="44" t="s">
        <v>148</v>
      </c>
      <c r="F8" s="118" t="s">
        <v>211</v>
      </c>
    </row>
    <row r="9" spans="1:6" x14ac:dyDescent="0.25">
      <c r="A9" s="41">
        <v>45828</v>
      </c>
      <c r="B9" s="42">
        <v>20</v>
      </c>
      <c r="C9" s="43" t="s">
        <v>352</v>
      </c>
      <c r="D9" s="43">
        <v>2025</v>
      </c>
      <c r="E9" s="44" t="s">
        <v>148</v>
      </c>
      <c r="F9" s="118" t="s">
        <v>49</v>
      </c>
    </row>
    <row r="10" spans="1:6" x14ac:dyDescent="0.25">
      <c r="A10" s="64">
        <v>45829</v>
      </c>
      <c r="B10" s="65">
        <v>21</v>
      </c>
      <c r="C10" s="66" t="s">
        <v>352</v>
      </c>
      <c r="D10" s="66">
        <v>2025</v>
      </c>
      <c r="E10" s="67" t="s">
        <v>181</v>
      </c>
      <c r="F10" s="94" t="s">
        <v>182</v>
      </c>
    </row>
    <row r="11" spans="1:6" x14ac:dyDescent="0.25">
      <c r="A11" s="41">
        <v>45837</v>
      </c>
      <c r="B11" s="42">
        <v>29</v>
      </c>
      <c r="C11" s="43" t="s">
        <v>352</v>
      </c>
      <c r="D11" s="43">
        <v>2025</v>
      </c>
      <c r="E11" s="44" t="s">
        <v>148</v>
      </c>
      <c r="F11" s="119" t="s">
        <v>226</v>
      </c>
    </row>
    <row r="12" spans="1:6" x14ac:dyDescent="0.25">
      <c r="A12" s="41">
        <v>45854</v>
      </c>
      <c r="B12" s="42">
        <v>16</v>
      </c>
      <c r="C12" s="43" t="s">
        <v>353</v>
      </c>
      <c r="D12" s="43">
        <v>2025</v>
      </c>
      <c r="E12" s="44" t="s">
        <v>148</v>
      </c>
      <c r="F12" s="118" t="s">
        <v>244</v>
      </c>
    </row>
    <row r="13" spans="1:6" x14ac:dyDescent="0.25">
      <c r="A13" s="41">
        <v>45884</v>
      </c>
      <c r="B13" s="42">
        <v>15</v>
      </c>
      <c r="C13" s="43" t="s">
        <v>354</v>
      </c>
      <c r="D13" s="43">
        <v>2025</v>
      </c>
      <c r="E13" s="44" t="s">
        <v>148</v>
      </c>
      <c r="F13" s="118" t="s">
        <v>268</v>
      </c>
    </row>
    <row r="14" spans="1:6" x14ac:dyDescent="0.25">
      <c r="A14" s="64">
        <v>45885</v>
      </c>
      <c r="B14" s="65">
        <v>16</v>
      </c>
      <c r="C14" s="66" t="s">
        <v>354</v>
      </c>
      <c r="D14" s="66">
        <v>2025</v>
      </c>
      <c r="E14" s="67" t="s">
        <v>181</v>
      </c>
      <c r="F14" s="94" t="s">
        <v>182</v>
      </c>
    </row>
    <row r="15" spans="1:6" x14ac:dyDescent="0.25">
      <c r="A15" s="64">
        <v>45911</v>
      </c>
      <c r="B15" s="65">
        <v>11</v>
      </c>
      <c r="C15" s="66" t="s">
        <v>355</v>
      </c>
      <c r="D15" s="66">
        <v>2025</v>
      </c>
      <c r="E15" s="67" t="s">
        <v>181</v>
      </c>
      <c r="F15" s="94" t="s">
        <v>182</v>
      </c>
    </row>
    <row r="16" spans="1:6" x14ac:dyDescent="0.25">
      <c r="A16" s="41">
        <v>45918</v>
      </c>
      <c r="B16" s="42">
        <v>18</v>
      </c>
      <c r="C16" s="43" t="s">
        <v>355</v>
      </c>
      <c r="D16" s="43">
        <v>2025</v>
      </c>
      <c r="E16" s="44" t="s">
        <v>148</v>
      </c>
      <c r="F16" s="118" t="s">
        <v>65</v>
      </c>
    </row>
    <row r="17" spans="1:6" x14ac:dyDescent="0.25">
      <c r="A17" s="41">
        <v>45919</v>
      </c>
      <c r="B17" s="42">
        <v>19</v>
      </c>
      <c r="C17" s="43" t="s">
        <v>355</v>
      </c>
      <c r="D17" s="43">
        <v>2025</v>
      </c>
      <c r="E17" s="44" t="s">
        <v>148</v>
      </c>
      <c r="F17" s="118" t="s">
        <v>68</v>
      </c>
    </row>
    <row r="18" spans="1:6" x14ac:dyDescent="0.25">
      <c r="A18" s="41">
        <v>45920</v>
      </c>
      <c r="B18" s="42">
        <v>20</v>
      </c>
      <c r="C18" s="43" t="s">
        <v>355</v>
      </c>
      <c r="D18" s="43">
        <v>2025</v>
      </c>
      <c r="E18" s="44" t="s">
        <v>43</v>
      </c>
      <c r="F18" s="93" t="s">
        <v>209</v>
      </c>
    </row>
    <row r="19" spans="1:6" x14ac:dyDescent="0.25">
      <c r="A19" s="41">
        <v>45942</v>
      </c>
      <c r="B19" s="42">
        <v>12</v>
      </c>
      <c r="C19" s="43" t="s">
        <v>356</v>
      </c>
      <c r="D19" s="43">
        <v>2025</v>
      </c>
      <c r="E19" s="44" t="s">
        <v>148</v>
      </c>
      <c r="F19" s="118" t="s">
        <v>74</v>
      </c>
    </row>
    <row r="20" spans="1:6" x14ac:dyDescent="0.25">
      <c r="A20" s="41">
        <v>45956</v>
      </c>
      <c r="B20" s="42">
        <v>26</v>
      </c>
      <c r="C20" s="43" t="s">
        <v>356</v>
      </c>
      <c r="D20" s="43">
        <v>2025</v>
      </c>
      <c r="E20" s="44" t="s">
        <v>148</v>
      </c>
      <c r="F20" s="118" t="s">
        <v>77</v>
      </c>
    </row>
    <row r="21" spans="1:6" x14ac:dyDescent="0.25">
      <c r="A21" s="41">
        <v>45961</v>
      </c>
      <c r="B21" s="42">
        <v>31</v>
      </c>
      <c r="C21" s="43" t="s">
        <v>356</v>
      </c>
      <c r="D21" s="43">
        <v>2025</v>
      </c>
      <c r="E21" s="44" t="s">
        <v>148</v>
      </c>
      <c r="F21" s="118" t="s">
        <v>288</v>
      </c>
    </row>
    <row r="22" spans="1:6" x14ac:dyDescent="0.25">
      <c r="A22" s="41">
        <v>45962</v>
      </c>
      <c r="B22" s="42">
        <v>1</v>
      </c>
      <c r="C22" s="43" t="s">
        <v>357</v>
      </c>
      <c r="D22" s="43">
        <v>2025</v>
      </c>
      <c r="E22" s="44" t="s">
        <v>148</v>
      </c>
      <c r="F22" s="118" t="s">
        <v>289</v>
      </c>
    </row>
    <row r="23" spans="1:6" x14ac:dyDescent="0.25">
      <c r="A23" s="41">
        <v>45977</v>
      </c>
      <c r="B23" s="42">
        <v>16</v>
      </c>
      <c r="C23" s="43" t="s">
        <v>357</v>
      </c>
      <c r="D23" s="43">
        <v>2025</v>
      </c>
      <c r="E23" s="44" t="s">
        <v>148</v>
      </c>
      <c r="F23" s="118" t="s">
        <v>125</v>
      </c>
    </row>
    <row r="24" spans="1:6" x14ac:dyDescent="0.25">
      <c r="A24" s="41">
        <v>45999</v>
      </c>
      <c r="B24" s="42">
        <v>8</v>
      </c>
      <c r="C24" s="43" t="s">
        <v>358</v>
      </c>
      <c r="D24" s="43">
        <v>2025</v>
      </c>
      <c r="E24" s="44" t="s">
        <v>148</v>
      </c>
      <c r="F24" s="118" t="s">
        <v>316</v>
      </c>
    </row>
    <row r="25" spans="1:6" x14ac:dyDescent="0.25">
      <c r="A25" s="41">
        <v>46005</v>
      </c>
      <c r="B25" s="42">
        <v>14</v>
      </c>
      <c r="C25" s="43" t="s">
        <v>358</v>
      </c>
      <c r="D25" s="43">
        <v>2025</v>
      </c>
      <c r="E25" s="44" t="s">
        <v>148</v>
      </c>
      <c r="F25" s="118" t="s">
        <v>359</v>
      </c>
    </row>
    <row r="26" spans="1:6" x14ac:dyDescent="0.25">
      <c r="A26" s="41">
        <v>46016</v>
      </c>
      <c r="B26" s="42">
        <v>25</v>
      </c>
      <c r="C26" s="43" t="s">
        <v>358</v>
      </c>
      <c r="D26" s="43">
        <v>2025</v>
      </c>
      <c r="E26" s="44" t="s">
        <v>148</v>
      </c>
      <c r="F26" s="118" t="s">
        <v>360</v>
      </c>
    </row>
    <row r="27" spans="1:6" x14ac:dyDescent="0.25">
      <c r="A27" s="41">
        <v>46023</v>
      </c>
      <c r="B27" s="42">
        <v>1</v>
      </c>
      <c r="C27" s="43" t="s">
        <v>361</v>
      </c>
      <c r="D27" s="43">
        <v>2026</v>
      </c>
      <c r="E27" s="44" t="s">
        <v>148</v>
      </c>
      <c r="F27" s="118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CE39E11E0D04C97B01C4185AB0F64" ma:contentTypeVersion="12" ma:contentTypeDescription="Crear nuevo documento." ma:contentTypeScope="" ma:versionID="156d4a31df879580210d3af3e171573d">
  <xsd:schema xmlns:xsd="http://www.w3.org/2001/XMLSchema" xmlns:xs="http://www.w3.org/2001/XMLSchema" xmlns:p="http://schemas.microsoft.com/office/2006/metadata/properties" xmlns:ns2="ab8aa4e1-ee54-4cde-8dcd-8767291121f2" xmlns:ns3="979552f8-46bb-4b6f-8880-ff49b4c4ae61" targetNamespace="http://schemas.microsoft.com/office/2006/metadata/properties" ma:root="true" ma:fieldsID="1766986fb8ad2b04e2b22d1740a085f4" ns2:_="" ns3:_="">
    <xsd:import namespace="ab8aa4e1-ee54-4cde-8dcd-8767291121f2"/>
    <xsd:import namespace="979552f8-46bb-4b6f-8880-ff49b4c4a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a4e1-ee54-4cde-8dcd-87672911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552f8-46bb-4b6f-8880-ff49b4c4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552f8-46bb-4b6f-8880-ff49b4c4ae61">
      <UserInfo>
        <DisplayName>Denise Ross Reyes</DisplayName>
        <AccountId>275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85D232-D39D-4674-A15E-EA32827F8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4EF9A-631B-4BB3-872E-F2428F6A2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aa4e1-ee54-4cde-8dcd-8767291121f2"/>
    <ds:schemaRef ds:uri="979552f8-46bb-4b6f-8880-ff49b4c4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85CA96-8FC9-482C-9099-84D1C03C8616}">
  <ds:schemaRefs>
    <ds:schemaRef ds:uri="http://schemas.microsoft.com/office/2006/metadata/properties"/>
    <ds:schemaRef ds:uri="http://schemas.microsoft.com/office/infopath/2007/PartnerControls"/>
    <ds:schemaRef ds:uri="979552f8-46bb-4b6f-8880-ff49b4c4a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Gantt resumen</vt:lpstr>
      <vt:lpstr>Fechas especiales</vt:lpstr>
      <vt:lpstr>Feriados Ley</vt:lpstr>
      <vt:lpstr>Hoja2</vt:lpstr>
      <vt:lpstr>Calendario 2025</vt:lpstr>
      <vt:lpstr>Estuds.Presencial 2025</vt:lpstr>
      <vt:lpstr>Estuds.SemiPresencial 2025</vt:lpstr>
      <vt:lpstr>Feriados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Valdes</dc:creator>
  <cp:keywords/>
  <dc:description/>
  <cp:lastModifiedBy>Nelson Bernardo Vivallo Cazenave</cp:lastModifiedBy>
  <cp:revision/>
  <dcterms:created xsi:type="dcterms:W3CDTF">2018-12-28T18:47:14Z</dcterms:created>
  <dcterms:modified xsi:type="dcterms:W3CDTF">2025-08-04T16:50:09Z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0x010100876CE39E11E0D04C97B01C4185AB0F64</vt:lpwstr>
  </property>
</Properties>
</file>